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300800介護福祉課\s施設指導係\差分\施設指導係\★指定・届出関係\届出等様式(確認済)\各種届出様式★\様式案（R2書類省略に伴う改定）\★奈良市案\"/>
    </mc:Choice>
  </mc:AlternateContent>
  <bookViews>
    <workbookView xWindow="0" yWindow="0" windowWidth="20490" windowHeight="7635"/>
  </bookViews>
  <sheets>
    <sheet name="単位数円換算用シート" sheetId="4" r:id="rId1"/>
    <sheet name="6級地単価（事業別）" sheetId="5" r:id="rId2"/>
  </sheets>
  <definedNames>
    <definedName name="_xlnm._FilterDatabase" localSheetId="1" hidden="1">'6級地単価（事業別）'!$A$1:$B$1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D5" i="4"/>
  <c r="E5" i="4" s="1"/>
  <c r="D6" i="4"/>
  <c r="D7" i="4"/>
  <c r="E7" i="4" s="1"/>
  <c r="F7" i="4" s="1"/>
  <c r="D8" i="4"/>
  <c r="D9" i="4"/>
  <c r="E9" i="4" s="1"/>
  <c r="F9" i="4" s="1"/>
  <c r="D10" i="4"/>
  <c r="D11" i="4"/>
  <c r="D12" i="4"/>
  <c r="D13" i="4"/>
  <c r="D14" i="4"/>
  <c r="D3" i="4"/>
  <c r="E8" i="4"/>
  <c r="F8" i="4" s="1"/>
  <c r="E6" i="4"/>
  <c r="F6" i="4" s="1"/>
  <c r="F5" i="4" l="1"/>
  <c r="H5" i="4"/>
  <c r="H6" i="4"/>
  <c r="H9" i="4"/>
  <c r="H8" i="4"/>
  <c r="H7" i="4"/>
  <c r="G9" i="4"/>
  <c r="G8" i="4"/>
  <c r="G7" i="4"/>
  <c r="G6" i="4"/>
  <c r="G5" i="4"/>
  <c r="E14" i="4"/>
  <c r="H14" i="4" s="1"/>
  <c r="E13" i="4"/>
  <c r="H13" i="4" s="1"/>
  <c r="E12" i="4"/>
  <c r="H12" i="4" s="1"/>
  <c r="E11" i="4"/>
  <c r="H11" i="4" s="1"/>
  <c r="G11" i="4" l="1"/>
  <c r="F11" i="4"/>
  <c r="F12" i="4"/>
  <c r="F13" i="4"/>
  <c r="F14" i="4"/>
  <c r="G12" i="4"/>
  <c r="G13" i="4"/>
  <c r="G14" i="4"/>
  <c r="E10" i="4"/>
  <c r="H10" i="4" s="1"/>
  <c r="E4" i="4"/>
  <c r="H4" i="4" s="1"/>
  <c r="E3" i="4"/>
  <c r="H3" i="4" s="1"/>
  <c r="F3" i="4" l="1"/>
  <c r="F4" i="4"/>
  <c r="F10" i="4"/>
  <c r="G3" i="4"/>
  <c r="G4" i="4"/>
  <c r="G10" i="4"/>
</calcChain>
</file>

<file path=xl/sharedStrings.xml><?xml version="1.0" encoding="utf-8"?>
<sst xmlns="http://schemas.openxmlformats.org/spreadsheetml/2006/main" count="34" uniqueCount="33">
  <si>
    <t>利用者負担額</t>
    <rPh sb="0" eb="3">
      <t>リヨウシャ</t>
    </rPh>
    <rPh sb="3" eb="5">
      <t>フタン</t>
    </rPh>
    <rPh sb="5" eb="6">
      <t>ガク</t>
    </rPh>
    <phoneticPr fontId="2"/>
  </si>
  <si>
    <t>1割</t>
    <rPh sb="1" eb="2">
      <t>ワリ</t>
    </rPh>
    <phoneticPr fontId="2"/>
  </si>
  <si>
    <t>2割</t>
    <rPh sb="1" eb="2">
      <t>ワリ</t>
    </rPh>
    <phoneticPr fontId="2"/>
  </si>
  <si>
    <t>3割</t>
    <rPh sb="1" eb="2">
      <t>ワリ</t>
    </rPh>
    <phoneticPr fontId="2"/>
  </si>
  <si>
    <t>利用料
(10割）</t>
    <rPh sb="0" eb="2">
      <t>リヨウ</t>
    </rPh>
    <rPh sb="2" eb="3">
      <t>リョウ</t>
    </rPh>
    <rPh sb="7" eb="8">
      <t>ワリ</t>
    </rPh>
    <phoneticPr fontId="2"/>
  </si>
  <si>
    <t>地域区分別単価</t>
    <rPh sb="0" eb="2">
      <t>チイキ</t>
    </rPh>
    <rPh sb="2" eb="4">
      <t>クブン</t>
    </rPh>
    <rPh sb="4" eb="5">
      <t>ベツ</t>
    </rPh>
    <rPh sb="5" eb="7">
      <t>タンカ</t>
    </rPh>
    <phoneticPr fontId="2"/>
  </si>
  <si>
    <t>訪問介護</t>
    <rPh sb="0" eb="2">
      <t>ホウモン</t>
    </rPh>
    <rPh sb="2" eb="4">
      <t>カイゴ</t>
    </rPh>
    <phoneticPr fontId="2"/>
  </si>
  <si>
    <t>訪問入浴</t>
    <phoneticPr fontId="2"/>
  </si>
  <si>
    <t>訪問看護</t>
    <phoneticPr fontId="2"/>
  </si>
  <si>
    <t>訪問リハビリ</t>
    <rPh sb="0" eb="2">
      <t>ホウモン</t>
    </rPh>
    <phoneticPr fontId="2"/>
  </si>
  <si>
    <t>居宅療養管理指導</t>
    <rPh sb="0" eb="8">
      <t>キョタクリョウヨウカンリシドウ</t>
    </rPh>
    <phoneticPr fontId="2"/>
  </si>
  <si>
    <t>通所介護</t>
    <rPh sb="0" eb="2">
      <t>ツウショ</t>
    </rPh>
    <rPh sb="2" eb="4">
      <t>カイゴ</t>
    </rPh>
    <phoneticPr fontId="2"/>
  </si>
  <si>
    <t>通所リハ</t>
    <rPh sb="0" eb="2">
      <t>ツウショ</t>
    </rPh>
    <phoneticPr fontId="2"/>
  </si>
  <si>
    <t>短期入所生活</t>
    <rPh sb="0" eb="2">
      <t>タンキ</t>
    </rPh>
    <rPh sb="2" eb="4">
      <t>ニュウショ</t>
    </rPh>
    <rPh sb="4" eb="6">
      <t>セイカツ</t>
    </rPh>
    <phoneticPr fontId="2"/>
  </si>
  <si>
    <t>短期入所療養</t>
    <rPh sb="0" eb="2">
      <t>タンキ</t>
    </rPh>
    <rPh sb="2" eb="4">
      <t>ニュウショ</t>
    </rPh>
    <rPh sb="4" eb="6">
      <t>リョウヨウ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</si>
  <si>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</si>
  <si>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定期巡回</t>
    <rPh sb="0" eb="2">
      <t>テイキ</t>
    </rPh>
    <rPh sb="2" eb="4">
      <t>ジュンカイ</t>
    </rPh>
    <phoneticPr fontId="2"/>
  </si>
  <si>
    <t>夜間対応型訪問介護</t>
    <rPh sb="0" eb="2">
      <t>ヤカン</t>
    </rPh>
    <rPh sb="2" eb="4">
      <t>タイオウ</t>
    </rPh>
    <rPh sb="4" eb="5">
      <t>ガタ</t>
    </rPh>
    <rPh sb="5" eb="7">
      <t>ホウモン</t>
    </rPh>
    <rPh sb="7" eb="9">
      <t>カイゴ</t>
    </rPh>
    <phoneticPr fontId="2"/>
  </si>
  <si>
    <t>地域密着型通所介護</t>
    <rPh sb="0" eb="9">
      <t>チイキミッチャクガタツウショカイゴ</t>
    </rPh>
    <phoneticPr fontId="2"/>
  </si>
  <si>
    <t>認知症対応型通所介護</t>
    <rPh sb="0" eb="10">
      <t>ニンチショウタイオウガタツウショカイゴ</t>
    </rPh>
    <phoneticPr fontId="2"/>
  </si>
  <si>
    <t>小規模多機能型居宅介護</t>
    <rPh sb="0" eb="11">
      <t>ショウキボタキノウガタキョタクカイゴ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</si>
  <si>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</si>
  <si>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2"/>
  </si>
  <si>
    <t>地域密着型介護老人福祉施設入居者生活介護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</si>
  <si>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複合型</t>
    <rPh sb="0" eb="3">
      <t>フクゴウガタ</t>
    </rPh>
    <phoneticPr fontId="2"/>
  </si>
  <si>
    <t>居宅介護支援</t>
    <rPh sb="0" eb="6">
      <t>キョタクカイゴシエン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</si>
  <si>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</si>
  <si>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8">
      <t>カイゴロウジンホケンシセツ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</si>
  <si>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</si>
  <si>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事業</t>
    <rPh sb="0" eb="2">
      <t>ジギョウ</t>
    </rPh>
    <phoneticPr fontId="2"/>
  </si>
  <si>
    <t>単価</t>
    <rPh sb="0" eb="2">
      <t>タンカ</t>
    </rPh>
    <phoneticPr fontId="2"/>
  </si>
  <si>
    <t>報酬の内容</t>
    <rPh sb="0" eb="2">
      <t>ホウシュウ</t>
    </rPh>
    <rPh sb="3" eb="5">
      <t>ナイヨウ</t>
    </rPh>
    <phoneticPr fontId="2"/>
  </si>
  <si>
    <t>単位</t>
    <rPh sb="0" eb="2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</si>
</sst>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0" tint="-0.1499984740745262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1" xfId="1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2" xfId="1" applyNumberFormat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3" fillId="3" borderId="1" xfId="0" applyFont="1" applyFill="1" applyBorder="1" applyAlignment="1">
      <alignment horizontal="justify" vertical="center" wrapText="1"/>
    </xf>
    <xf numFmtId="2" fontId="0" fillId="0" borderId="2" xfId="0" applyNumberFormat="1" applyFill="1" applyBorder="1">
      <alignment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C3" sqref="C3"/>
    </sheetView>
  </sheetViews>
  <sheetFormatPr defaultRowHeight="13.5" x14ac:dyDescent="0.15"/>
  <cols>
    <col min="2" max="2" width="14.875" customWidth="1"/>
  </cols>
  <sheetData>
    <row r="1" spans="1:11" ht="20.25" customHeight="1" x14ac:dyDescent="0.15">
      <c r="A1" s="5" t="s">
        <v>29</v>
      </c>
      <c r="B1" s="5" t="s">
        <v>31</v>
      </c>
      <c r="C1" s="5" t="s">
        <v>32</v>
      </c>
      <c r="D1" s="7" t="s">
        <v>5</v>
      </c>
      <c r="E1" s="7" t="s">
        <v>4</v>
      </c>
      <c r="F1" s="5" t="s">
        <v>0</v>
      </c>
      <c r="G1" s="5"/>
      <c r="H1" s="5"/>
    </row>
    <row r="2" spans="1:11" ht="20.25" customHeight="1" x14ac:dyDescent="0.15">
      <c r="A2" s="6"/>
      <c r="B2" s="6"/>
      <c r="C2" s="6"/>
      <c r="D2" s="8"/>
      <c r="E2" s="5"/>
      <c r="F2" s="3" t="s">
        <v>1</v>
      </c>
      <c r="G2" s="3" t="s">
        <v>2</v>
      </c>
      <c r="H2" s="3" t="s">
        <v>3</v>
      </c>
      <c r="K2" s="11">
        <v>10</v>
      </c>
    </row>
    <row r="3" spans="1:11" x14ac:dyDescent="0.15">
      <c r="A3" s="12"/>
      <c r="B3" s="12"/>
      <c r="C3" s="14"/>
      <c r="D3" s="13" t="e">
        <f>VLOOKUP(A3,'6級地単価（事業別）'!$A$2:$B$24,2,FALSE)</f>
        <v>#N/A</v>
      </c>
      <c r="E3" s="4" t="e">
        <f>ROUNDDOWN(C3*D3,0)</f>
        <v>#N/A</v>
      </c>
      <c r="F3" s="1" t="e">
        <f t="shared" ref="F3:F10" si="0">E3-ROUNDDOWN(E3*0.9,0)</f>
        <v>#N/A</v>
      </c>
      <c r="G3" s="1" t="e">
        <f t="shared" ref="G3:G10" si="1">E3-ROUNDDOWN(E3*0.8,0)</f>
        <v>#N/A</v>
      </c>
      <c r="H3" s="1" t="e">
        <f t="shared" ref="H3:H10" si="2">E3-ROUNDDOWN(E3*0.7,0)</f>
        <v>#N/A</v>
      </c>
      <c r="K3" s="11">
        <v>10.27</v>
      </c>
    </row>
    <row r="4" spans="1:11" x14ac:dyDescent="0.15">
      <c r="A4" s="12"/>
      <c r="B4" s="12"/>
      <c r="C4" s="14"/>
      <c r="D4" s="13" t="e">
        <f>VLOOKUP(A4,'6級地単価（事業別）'!$A$2:$B$24,2,FALSE)</f>
        <v>#N/A</v>
      </c>
      <c r="E4" s="4" t="e">
        <f t="shared" ref="E4:E10" si="3">ROUNDDOWN(C4*D4,0)</f>
        <v>#N/A</v>
      </c>
      <c r="F4" s="1" t="e">
        <f t="shared" si="0"/>
        <v>#N/A</v>
      </c>
      <c r="G4" s="1" t="e">
        <f t="shared" si="1"/>
        <v>#N/A</v>
      </c>
      <c r="H4" s="1" t="e">
        <f t="shared" si="2"/>
        <v>#N/A</v>
      </c>
      <c r="K4" s="11">
        <v>10.33</v>
      </c>
    </row>
    <row r="5" spans="1:11" x14ac:dyDescent="0.15">
      <c r="A5" s="12"/>
      <c r="B5" s="12"/>
      <c r="C5" s="15"/>
      <c r="D5" s="13" t="e">
        <f>VLOOKUP(A5,'6級地単価（事業別）'!$A$2:$B$24,2,FALSE)</f>
        <v>#N/A</v>
      </c>
      <c r="E5" s="4" t="e">
        <f t="shared" ref="E5:E9" si="4">ROUNDDOWN(C5*D5,0)</f>
        <v>#N/A</v>
      </c>
      <c r="F5" s="1" t="e">
        <f t="shared" ref="F5:F9" si="5">E5-ROUNDDOWN(E5*0.9,0)</f>
        <v>#N/A</v>
      </c>
      <c r="G5" s="1" t="e">
        <f t="shared" ref="G5:G9" si="6">E5-ROUNDDOWN(E5*0.8,0)</f>
        <v>#N/A</v>
      </c>
      <c r="H5" s="1" t="e">
        <f t="shared" ref="H5:H9" si="7">E5-ROUNDDOWN(E5*0.7,0)</f>
        <v>#N/A</v>
      </c>
      <c r="K5" s="11">
        <v>10.42</v>
      </c>
    </row>
    <row r="6" spans="1:11" x14ac:dyDescent="0.15">
      <c r="A6" s="12"/>
      <c r="B6" s="12"/>
      <c r="C6" s="15"/>
      <c r="D6" s="13" t="e">
        <f>VLOOKUP(A6,'6級地単価（事業別）'!$A$2:$B$24,2,FALSE)</f>
        <v>#N/A</v>
      </c>
      <c r="E6" s="4" t="e">
        <f t="shared" si="4"/>
        <v>#N/A</v>
      </c>
      <c r="F6" s="1" t="e">
        <f t="shared" si="5"/>
        <v>#N/A</v>
      </c>
      <c r="G6" s="1" t="e">
        <f t="shared" si="6"/>
        <v>#N/A</v>
      </c>
      <c r="H6" s="1" t="e">
        <f t="shared" si="7"/>
        <v>#N/A</v>
      </c>
    </row>
    <row r="7" spans="1:11" x14ac:dyDescent="0.15">
      <c r="A7" s="12"/>
      <c r="B7" s="12"/>
      <c r="C7" s="2"/>
      <c r="D7" s="13" t="e">
        <f>VLOOKUP(A7,'6級地単価（事業別）'!$A$2:$B$24,2,FALSE)</f>
        <v>#N/A</v>
      </c>
      <c r="E7" s="4" t="e">
        <f t="shared" si="4"/>
        <v>#N/A</v>
      </c>
      <c r="F7" s="1" t="e">
        <f t="shared" si="5"/>
        <v>#N/A</v>
      </c>
      <c r="G7" s="1" t="e">
        <f t="shared" si="6"/>
        <v>#N/A</v>
      </c>
      <c r="H7" s="1" t="e">
        <f t="shared" si="7"/>
        <v>#N/A</v>
      </c>
    </row>
    <row r="8" spans="1:11" x14ac:dyDescent="0.15">
      <c r="A8" s="12"/>
      <c r="B8" s="12"/>
      <c r="C8" s="2"/>
      <c r="D8" s="13" t="e">
        <f>VLOOKUP(A8,'6級地単価（事業別）'!$A$2:$B$24,2,FALSE)</f>
        <v>#N/A</v>
      </c>
      <c r="E8" s="4" t="e">
        <f t="shared" si="4"/>
        <v>#N/A</v>
      </c>
      <c r="F8" s="1" t="e">
        <f t="shared" si="5"/>
        <v>#N/A</v>
      </c>
      <c r="G8" s="1" t="e">
        <f t="shared" si="6"/>
        <v>#N/A</v>
      </c>
      <c r="H8" s="1" t="e">
        <f t="shared" si="7"/>
        <v>#N/A</v>
      </c>
    </row>
    <row r="9" spans="1:11" x14ac:dyDescent="0.15">
      <c r="A9" s="12"/>
      <c r="B9" s="12"/>
      <c r="C9" s="2"/>
      <c r="D9" s="13" t="e">
        <f>VLOOKUP(A9,'6級地単価（事業別）'!$A$2:$B$24,2,FALSE)</f>
        <v>#N/A</v>
      </c>
      <c r="E9" s="4" t="e">
        <f t="shared" si="4"/>
        <v>#N/A</v>
      </c>
      <c r="F9" s="1" t="e">
        <f t="shared" si="5"/>
        <v>#N/A</v>
      </c>
      <c r="G9" s="1" t="e">
        <f t="shared" si="6"/>
        <v>#N/A</v>
      </c>
      <c r="H9" s="1" t="e">
        <f t="shared" si="7"/>
        <v>#N/A</v>
      </c>
    </row>
    <row r="10" spans="1:11" x14ac:dyDescent="0.15">
      <c r="A10" s="12"/>
      <c r="B10" s="12"/>
      <c r="C10" s="2"/>
      <c r="D10" s="13" t="e">
        <f>VLOOKUP(A10,'6級地単価（事業別）'!$A$2:$B$24,2,FALSE)</f>
        <v>#N/A</v>
      </c>
      <c r="E10" s="4" t="e">
        <f t="shared" si="3"/>
        <v>#N/A</v>
      </c>
      <c r="F10" s="1" t="e">
        <f t="shared" si="0"/>
        <v>#N/A</v>
      </c>
      <c r="G10" s="1" t="e">
        <f t="shared" si="1"/>
        <v>#N/A</v>
      </c>
      <c r="H10" s="1" t="e">
        <f t="shared" si="2"/>
        <v>#N/A</v>
      </c>
    </row>
    <row r="11" spans="1:11" x14ac:dyDescent="0.15">
      <c r="A11" s="12"/>
      <c r="B11" s="12"/>
      <c r="C11" s="2"/>
      <c r="D11" s="13" t="e">
        <f>VLOOKUP(A11,'6級地単価（事業別）'!$A$2:$B$24,2,FALSE)</f>
        <v>#N/A</v>
      </c>
      <c r="E11" s="4" t="e">
        <f>ROUNDDOWN(C11*D11,0)</f>
        <v>#N/A</v>
      </c>
      <c r="F11" s="1" t="e">
        <f t="shared" ref="F11:F14" si="8">E11-ROUNDDOWN(E11*0.9,0)</f>
        <v>#N/A</v>
      </c>
      <c r="G11" s="1" t="e">
        <f t="shared" ref="G11:G14" si="9">E11-ROUNDDOWN(E11*0.8,0)</f>
        <v>#N/A</v>
      </c>
      <c r="H11" s="1" t="e">
        <f t="shared" ref="H11:H14" si="10">E11-ROUNDDOWN(E11*0.7,0)</f>
        <v>#N/A</v>
      </c>
    </row>
    <row r="12" spans="1:11" x14ac:dyDescent="0.15">
      <c r="A12" s="12"/>
      <c r="B12" s="12"/>
      <c r="C12" s="2"/>
      <c r="D12" s="13" t="e">
        <f>VLOOKUP(A12,'6級地単価（事業別）'!$A$2:$B$24,2,FALSE)</f>
        <v>#N/A</v>
      </c>
      <c r="E12" s="4" t="e">
        <f t="shared" ref="E12:E14" si="11">ROUNDDOWN(C12*D12,0)</f>
        <v>#N/A</v>
      </c>
      <c r="F12" s="1" t="e">
        <f t="shared" si="8"/>
        <v>#N/A</v>
      </c>
      <c r="G12" s="1" t="e">
        <f t="shared" si="9"/>
        <v>#N/A</v>
      </c>
      <c r="H12" s="1" t="e">
        <f t="shared" si="10"/>
        <v>#N/A</v>
      </c>
    </row>
    <row r="13" spans="1:11" x14ac:dyDescent="0.15">
      <c r="A13" s="12"/>
      <c r="B13" s="12"/>
      <c r="C13" s="2"/>
      <c r="D13" s="13" t="e">
        <f>VLOOKUP(A13,'6級地単価（事業別）'!$A$2:$B$24,2,FALSE)</f>
        <v>#N/A</v>
      </c>
      <c r="E13" s="4" t="e">
        <f t="shared" si="11"/>
        <v>#N/A</v>
      </c>
      <c r="F13" s="1" t="e">
        <f t="shared" si="8"/>
        <v>#N/A</v>
      </c>
      <c r="G13" s="1" t="e">
        <f t="shared" si="9"/>
        <v>#N/A</v>
      </c>
      <c r="H13" s="1" t="e">
        <f t="shared" si="10"/>
        <v>#N/A</v>
      </c>
    </row>
    <row r="14" spans="1:11" x14ac:dyDescent="0.15">
      <c r="A14" s="12"/>
      <c r="B14" s="12"/>
      <c r="C14" s="2"/>
      <c r="D14" s="13" t="e">
        <f>VLOOKUP(A14,'6級地単価（事業別）'!$A$2:$B$24,2,FALSE)</f>
        <v>#N/A</v>
      </c>
      <c r="E14" s="4" t="e">
        <f t="shared" si="11"/>
        <v>#N/A</v>
      </c>
      <c r="F14" s="1" t="e">
        <f t="shared" si="8"/>
        <v>#N/A</v>
      </c>
      <c r="G14" s="1" t="e">
        <f t="shared" si="9"/>
        <v>#N/A</v>
      </c>
      <c r="H14" s="1" t="e">
        <f t="shared" si="10"/>
        <v>#N/A</v>
      </c>
    </row>
  </sheetData>
  <mergeCells count="6">
    <mergeCell ref="A1:A2"/>
    <mergeCell ref="B1:B2"/>
    <mergeCell ref="C1:C2"/>
    <mergeCell ref="D1:D2"/>
    <mergeCell ref="E1:E2"/>
    <mergeCell ref="F1:H1"/>
  </mergeCells>
  <phoneticPr fontId="2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'6級地単価（事業別）'!$A$2:$A$24</xm:f>
          </x14:formula1>
          <xm:sqref>A3:A14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10" sqref="A10"/>
    </sheetView>
  </sheetViews>
  <sheetFormatPr defaultRowHeight="13.5" x14ac:dyDescent="0.15"/>
  <cols>
    <col min="1" max="1" width="30.125" customWidth="1"/>
    <col min="2" max="2" width="25.125" customWidth="1"/>
  </cols>
  <sheetData>
    <row r="1" spans="1:2" x14ac:dyDescent="0.15">
      <c r="A1" s="10" t="s">
        <v>29</v>
      </c>
      <c r="B1" s="10" t="s">
        <v>30</v>
      </c>
    </row>
    <row r="2" spans="1:2" ht="19.5" customHeight="1" x14ac:dyDescent="0.15">
      <c r="A2" s="9" t="s">
        <v>10</v>
      </c>
      <c r="B2" s="10">
        <v>10</v>
      </c>
    </row>
    <row r="3" spans="1:2" ht="19.5" customHeight="1" x14ac:dyDescent="0.15">
      <c r="A3" s="9" t="s">
        <v>11</v>
      </c>
      <c r="B3" s="10">
        <v>10.27</v>
      </c>
    </row>
    <row r="4" spans="1:2" ht="19.5" customHeight="1" x14ac:dyDescent="0.15">
      <c r="A4" s="9" t="s">
        <v>14</v>
      </c>
      <c r="B4" s="10">
        <v>10.27</v>
      </c>
    </row>
    <row r="5" spans="1:2" ht="19.5" customHeight="1" x14ac:dyDescent="0.15">
      <c r="A5" s="9" t="s">
        <v>15</v>
      </c>
      <c r="B5" s="10">
        <v>10.27</v>
      </c>
    </row>
    <row r="6" spans="1:2" ht="19.5" customHeight="1" x14ac:dyDescent="0.15">
      <c r="A6" s="9" t="s">
        <v>18</v>
      </c>
      <c r="B6" s="10">
        <v>10.27</v>
      </c>
    </row>
    <row r="7" spans="1:2" ht="19.5" customHeight="1" x14ac:dyDescent="0.15">
      <c r="A7" s="9" t="s">
        <v>21</v>
      </c>
      <c r="B7" s="10">
        <v>10.27</v>
      </c>
    </row>
    <row r="8" spans="1:2" ht="19.5" customHeight="1" x14ac:dyDescent="0.15">
      <c r="A8" s="9" t="s">
        <v>22</v>
      </c>
      <c r="B8" s="10">
        <v>10.27</v>
      </c>
    </row>
    <row r="9" spans="1:2" ht="19.5" customHeight="1" x14ac:dyDescent="0.15">
      <c r="A9" s="9" t="s">
        <v>23</v>
      </c>
      <c r="B9" s="10">
        <v>10.27</v>
      </c>
    </row>
    <row r="10" spans="1:2" ht="19.5" customHeight="1" x14ac:dyDescent="0.15">
      <c r="A10" s="9" t="s">
        <v>26</v>
      </c>
      <c r="B10" s="10">
        <v>10.27</v>
      </c>
    </row>
    <row r="11" spans="1:2" ht="19.5" customHeight="1" x14ac:dyDescent="0.15">
      <c r="A11" s="9" t="s">
        <v>27</v>
      </c>
      <c r="B11" s="10">
        <v>10.27</v>
      </c>
    </row>
    <row r="12" spans="1:2" ht="19.5" customHeight="1" x14ac:dyDescent="0.15">
      <c r="A12" s="9" t="s">
        <v>28</v>
      </c>
      <c r="B12" s="10">
        <v>10.27</v>
      </c>
    </row>
    <row r="13" spans="1:2" ht="19.5" customHeight="1" x14ac:dyDescent="0.15">
      <c r="A13" s="9" t="s">
        <v>9</v>
      </c>
      <c r="B13" s="10">
        <v>10.33</v>
      </c>
    </row>
    <row r="14" spans="1:2" ht="19.5" customHeight="1" x14ac:dyDescent="0.15">
      <c r="A14" s="9" t="s">
        <v>12</v>
      </c>
      <c r="B14" s="10">
        <v>10.33</v>
      </c>
    </row>
    <row r="15" spans="1:2" ht="19.5" customHeight="1" x14ac:dyDescent="0.15">
      <c r="A15" s="9" t="s">
        <v>13</v>
      </c>
      <c r="B15" s="10">
        <v>10.33</v>
      </c>
    </row>
    <row r="16" spans="1:2" ht="19.5" customHeight="1" x14ac:dyDescent="0.15">
      <c r="A16" s="9" t="s">
        <v>19</v>
      </c>
      <c r="B16" s="10">
        <v>10.33</v>
      </c>
    </row>
    <row r="17" spans="1:2" ht="19.5" customHeight="1" x14ac:dyDescent="0.15">
      <c r="A17" s="9" t="s">
        <v>20</v>
      </c>
      <c r="B17" s="10">
        <v>10.33</v>
      </c>
    </row>
    <row r="18" spans="1:2" ht="19.5" customHeight="1" x14ac:dyDescent="0.15">
      <c r="A18" s="9" t="s">
        <v>24</v>
      </c>
      <c r="B18" s="10">
        <v>10.33</v>
      </c>
    </row>
    <row r="19" spans="1:2" x14ac:dyDescent="0.15">
      <c r="A19" s="9" t="s">
        <v>6</v>
      </c>
      <c r="B19" s="10">
        <v>10.42</v>
      </c>
    </row>
    <row r="20" spans="1:2" ht="19.5" customHeight="1" x14ac:dyDescent="0.15">
      <c r="A20" s="9" t="s">
        <v>7</v>
      </c>
      <c r="B20" s="10">
        <v>10.42</v>
      </c>
    </row>
    <row r="21" spans="1:2" ht="19.5" customHeight="1" x14ac:dyDescent="0.15">
      <c r="A21" s="9" t="s">
        <v>8</v>
      </c>
      <c r="B21" s="10">
        <v>10.42</v>
      </c>
    </row>
    <row r="22" spans="1:2" ht="19.5" customHeight="1" x14ac:dyDescent="0.15">
      <c r="A22" s="9" t="s">
        <v>16</v>
      </c>
      <c r="B22" s="10">
        <v>10.42</v>
      </c>
    </row>
    <row r="23" spans="1:2" ht="19.5" customHeight="1" x14ac:dyDescent="0.15">
      <c r="A23" s="9" t="s">
        <v>17</v>
      </c>
      <c r="B23" s="10">
        <v>10.42</v>
      </c>
    </row>
    <row r="24" spans="1:2" ht="19.5" customHeight="1" x14ac:dyDescent="0.15">
      <c r="A24" s="9" t="s">
        <v>25</v>
      </c>
      <c r="B24" s="10">
        <v>10.42</v>
      </c>
    </row>
  </sheetData>
  <autoFilter ref="A1:B1">
    <sortState ref="A2:B24">
      <sortCondition ref="B1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単位数円換算用シート</vt:lpstr>
      <vt:lpstr>6級地単価（事業別）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2020-06-03T06:15:27Z</dcterms:created>
  <dcterms:modified xsi:type="dcterms:W3CDTF">2020-06-05T06:18:53Z</dcterms:modified>
</cp:coreProperties>
</file>