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fil001.nara.local\共有\300200障がい福祉課\指定係\05_報酬・加算\03.処遇改善加算\2024（R6）年度\01.国事務連絡等\240326_【厚労省障害部】福祉・介護職員等処遇改善加算等に関する基本的考え方並びに事務処理手順及び様式例の提示について\市　掲載用\"/>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<sst xmlns="http://schemas.openxmlformats.org/spreadsheetml/2006/main" count="3975" uniqueCount="2032">
  <si>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</si>
  <si>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</si>
  <si>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</si>
  <si>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</si>
  <si>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</si>
  <si>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</si>
  <si>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</si>
  <si>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</si>
  <si>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</si>
  <si>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</si>
  <si>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</si>
  <si>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</si>
  <si>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</si>
  <si>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</si>
  <si>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</si>
  <si>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</si>
  <si>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</si>
  <si>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</si>
  <si>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</si>
  <si>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</si>
  <si>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</si>
  <si>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</si>
  <si>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</si>
  <si>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</si>
  <si>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</si>
  <si>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</si>
  <si>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</si>
  <si>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</si>
  <si>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</si>
  <si>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</si>
  <si>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</si>
  <si>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</si>
  <si>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</si>
  <si>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</si>
  <si>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</si>
  <si>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</si>
  <si>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</si>
  <si>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</si>
  <si>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</si>
  <si>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</si>
  <si>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</si>
  <si>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</si>
  <si>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</si>
  <si>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</si>
  <si>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</si>
  <si>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</si>
  <si>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</si>
  <si>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</si>
  <si>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</si>
  <si>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</si>
  <si>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</si>
  <si>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</si>
  <si>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</si>
  <si>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</si>
  <si>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</si>
  <si>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</si>
  <si>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</si>
  <si>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</si>
  <si>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</si>
  <si>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</si>
  <si>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</si>
  <si>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</si>
  <si>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</si>
  <si>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</si>
  <si>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</si>
  <si>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</si>
  <si>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</si>
  <si>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</si>
  <si>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</si>
  <si>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</si>
  <si>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</si>
  <si>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</si>
  <si>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</si>
  <si>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</si>
  <si>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</si>
  <si>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</si>
  <si>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</si>
  <si>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</si>
  <si>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</si>
  <si>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</si>
  <si>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</si>
  <si>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</si>
  <si>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</si>
  <si>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</si>
  <si>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</si>
  <si>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</si>
  <si>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</si>
  <si>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</si>
  <si>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</si>
  <si>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</si>
  <si>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</si>
  <si>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</si>
  <si>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</si>
  <si>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</si>
  <si>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</si>
  <si>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</si>
  <si>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</si>
  <si>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</si>
  <si>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</si>
  <si>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</si>
  <si>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</si>
  <si>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</si>
  <si>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</si>
  <si>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</si>
  <si>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</si>
  <si>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</si>
  <si>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</si>
  <si>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</si>
  <si>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</si>
  <si>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</si>
  <si>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</si>
  <si>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</si>
  <si>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</si>
  <si>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</si>
  <si>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</si>
  <si>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</si>
  <si>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</si>
  <si>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</si>
  <si>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</si>
  <si>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</si>
  <si>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</si>
  <si>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</si>
  <si>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</si>
  <si>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</si>
  <si>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</si>
  <si>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</si>
  <si>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</si>
  <si>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</si>
  <si>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</si>
  <si>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</si>
  <si>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</si>
  <si>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</si>
  <si>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</si>
  <si>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</si>
  <si>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</si>
  <si>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</si>
  <si>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</si>
  <si>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</si>
  <si>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</si>
  <si>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</si>
  <si>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</si>
  <si>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</si>
  <si>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</si>
  <si>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</si>
  <si>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</si>
  <si>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</si>
  <si>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</si>
  <si>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</si>
  <si>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</si>
  <si>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</si>
  <si>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</si>
  <si>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</si>
  <si>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</si>
  <si>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</si>
  <si>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</si>
  <si>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</si>
  <si>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</si>
  <si>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</si>
  <si>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</si>
  <si>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</si>
  <si>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</si>
  <si>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</si>
  <si>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</si>
  <si>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</si>
  <si>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</si>
  <si>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</si>
  <si>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</si>
  <si>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</si>
  <si>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</si>
  <si>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</si>
  <si>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</si>
  <si>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</si>
  <si>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</si>
  <si>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</si>
  <si>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</si>
  <si>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</si>
  <si>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</si>
  <si>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</si>
  <si>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</si>
  <si>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</si>
  <si>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</si>
  <si>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</si>
  <si>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</si>
  <si>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</si>
  <si>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</si>
  <si>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</si>
  <si>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</si>
  <si>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</si>
  <si>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</si>
  <si>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</si>
  <si>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</si>
  <si>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</si>
  <si>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</si>
  <si>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</si>
  <si>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</si>
  <si>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</si>
  <si>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</si>
  <si>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</si>
  <si>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</si>
  <si>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</si>
  <si>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</si>
  <si>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</si>
  <si>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</si>
  <si>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</si>
  <si>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</si>
  <si>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</si>
  <si>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</si>
  <si>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</si>
  <si>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</si>
  <si>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</si>
  <si>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</si>
  <si>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</si>
  <si>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</si>
  <si>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</si>
  <si>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</si>
  <si>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</si>
  <si>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</si>
  <si>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</si>
  <si>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</si>
  <si>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</si>
  <si>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</si>
  <si>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</si>
  <si>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</si>
  <si>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</si>
  <si>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</si>
  <si>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</si>
  <si>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</si>
  <si>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</si>
  <si>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</si>
  <si>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</si>
  <si>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</si>
  <si>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</si>
  <si>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</si>
  <si>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</si>
  <si>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</si>
  <si>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</si>
  <si>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</si>
  <si>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</si>
  <si>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</si>
  <si>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</si>
  <si>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</si>
  <si>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</si>
  <si>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</si>
  <si>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</si>
  <si>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</si>
  <si>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</si>
  <si>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</si>
  <si>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</si>
  <si>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</si>
  <si>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</si>
  <si>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</si>
  <si>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</si>
  <si>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</si>
  <si>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</si>
  <si>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</si>
  <si>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</si>
  <si>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</si>
  <si>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</si>
  <si>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</si>
  <si>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</si>
  <si>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</si>
  <si>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</si>
  <si>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</si>
  <si>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</si>
  <si>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</si>
  <si>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</si>
  <si>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</si>
  <si>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</si>
  <si>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</si>
  <si>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</si>
  <si>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</si>
  <si>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</si>
  <si>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</si>
  <si>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</si>
  <si>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</si>
  <si>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</si>
  <si>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</si>
  <si>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</si>
  <si>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</si>
  <si>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</si>
  <si>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</si>
  <si>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</si>
  <si>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</si>
  <si>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</si>
  <si>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</si>
  <si>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</si>
  <si>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</si>
  <si>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</si>
  <si>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</si>
  <si>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</si>
  <si>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</si>
  <si>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</si>
  <si>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</si>
  <si>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</si>
  <si>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</si>
  <si>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</si>
  <si>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</si>
  <si>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</si>
  <si>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</si>
  <si>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</si>
  <si>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</si>
  <si>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</si>
  <si>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</si>
  <si>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</si>
  <si>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</si>
  <si>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</si>
  <si>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</si>
  <si>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</si>
  <si>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</si>
  <si>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</si>
  <si>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</si>
  <si>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</si>
  <si>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</si>
  <si>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</si>
  <si>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</si>
  <si>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</si>
  <si>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</si>
  <si>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</si>
  <si>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</si>
  <si>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</si>
  <si>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</si>
  <si>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</si>
  <si>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</si>
  <si>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</si>
  <si>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</si>
  <si>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</si>
  <si>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</si>
  <si>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</si>
  <si>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</si>
  <si>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</si>
  <si>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</si>
  <si>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</si>
  <si>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</si>
  <si>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</si>
  <si>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</si>
  <si>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</si>
  <si>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</si>
  <si>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</si>
  <si>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</si>
  <si>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</si>
  <si>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</si>
  <si>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</si>
  <si>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</si>
  <si>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</si>
  <si>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</si>
  <si>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</si>
  <si>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</si>
  <si>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</si>
  <si>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</si>
  <si>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</si>
  <si>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</si>
  <si>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</si>
  <si>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</si>
  <si>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</si>
  <si>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</si>
  <si>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</si>
  <si>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</si>
  <si>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</si>
  <si>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</si>
  <si>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</si>
  <si>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</si>
  <si>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</si>
  <si>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</si>
  <si>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</si>
  <si>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</si>
  <si>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</si>
  <si>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</si>
  <si>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</si>
  <si>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</si>
  <si>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</si>
  <si>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</si>
  <si>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</si>
  <si>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</si>
  <si>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</si>
  <si>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</si>
  <si>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</si>
  <si>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</si>
  <si>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</si>
  <si>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</si>
  <si>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</si>
  <si>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</si>
  <si>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</si>
  <si>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</si>
  <si>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</si>
  <si>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</si>
  <si>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</si>
  <si>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</si>
  <si>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</si>
  <si>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</si>
  <si>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</si>
  <si>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</si>
  <si>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</si>
  <si>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</si>
  <si>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</si>
  <si>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</si>
  <si>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</si>
  <si>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</si>
  <si>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</si>
  <si>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</si>
  <si>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</si>
  <si>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</si>
  <si>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</si>
  <si>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</si>
  <si>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</si>
  <si>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</si>
  <si>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</si>
  <si>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</si>
  <si>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</si>
  <si>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</si>
  <si>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</si>
  <si>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</si>
  <si>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</si>
  <si>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</si>
  <si>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</si>
  <si>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</si>
  <si>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</si>
  <si>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</si>
  <si>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</si>
  <si>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</si>
  <si>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</si>
  <si>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</si>
  <si>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</si>
  <si>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</si>
  <si>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</si>
  <si>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</si>
  <si>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</si>
  <si>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</si>
  <si>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</si>
  <si>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</si>
  <si>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</si>
  <si>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</si>
  <si>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</si>
  <si>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</si>
  <si>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</si>
  <si>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</si>
  <si>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</si>
  <si>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</si>
  <si>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</si>
  <si>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</si>
  <si>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</si>
  <si>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</si>
  <si>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</si>
  <si>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</si>
  <si>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</si>
  <si>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</si>
  <si>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</si>
  <si>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</si>
  <si>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</si>
  <si>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</si>
  <si>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</si>
  <si>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</si>
  <si>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</si>
  <si>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</si>
  <si>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</si>
  <si>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</si>
  <si>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</si>
  <si>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</si>
  <si>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</si>
  <si>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</si>
  <si>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</si>
  <si>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</si>
  <si>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</si>
  <si>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</si>
  <si>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</si>
  <si>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</si>
  <si>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</si>
  <si>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</si>
  <si>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</si>
  <si>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</si>
  <si>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</si>
  <si>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</si>
  <si>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</si>
  <si>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</si>
  <si>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</si>
  <si>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</si>
  <si>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</si>
  <si>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</si>
  <si>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</si>
  <si>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</si>
  <si>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</si>
  <si>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</si>
  <si>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</si>
  <si>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</si>
  <si>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</si>
  <si>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</si>
  <si>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</si>
  <si>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</si>
  <si>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</si>
  <si>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</si>
  <si>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</si>
  <si>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</si>
  <si>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</si>
  <si>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</si>
  <si>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</si>
  <si>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</si>
  <si>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</si>
  <si>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</si>
  <si>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</si>
  <si>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</si>
  <si>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</si>
  <si>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</si>
  <si>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</si>
  <si>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</si>
  <si>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</si>
  <si>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</si>
  <si>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</si>
  <si>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</si>
  <si>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</si>
  <si>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</si>
  <si>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</si>
  <si>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</si>
  <si>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</si>
  <si>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</si>
  <si>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</si>
  <si>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</si>
  <si>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</si>
  <si>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</si>
  <si>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</si>
  <si>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</si>
  <si>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</si>
  <si>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</si>
  <si>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</si>
  <si>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</si>
  <si>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</si>
  <si>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</si>
  <si>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</si>
  <si>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</si>
  <si>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</si>
  <si>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</si>
  <si>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</si>
  <si>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</si>
  <si>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</si>
  <si>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</si>
  <si>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</si>
  <si>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</si>
  <si>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</si>
  <si>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</si>
  <si>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</si>
  <si>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</si>
  <si>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</si>
  <si>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</si>
  <si>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</si>
  <si>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</si>
  <si>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</si>
  <si>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</si>
  <si>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</si>
  <si>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</si>
  <si>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</si>
  <si>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</si>
  <si>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</si>
  <si>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</si>
  <si>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</si>
  <si>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</si>
  <si>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</si>
  <si>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</si>
  <si>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</si>
  <si>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</si>
  <si>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</si>
  <si>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</si>
  <si>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</si>
  <si>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</si>
  <si>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</si>
  <si>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</si>
  <si>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</si>
  <si>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</si>
  <si>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</si>
  <si>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</si>
  <si>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</si>
  <si>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</si>
  <si>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</si>
  <si>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</si>
  <si>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</si>
  <si>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</si>
  <si>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</si>
  <si>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</si>
  <si>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</si>
  <si>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</si>
  <si>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</si>
  <si>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</si>
  <si>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</si>
  <si>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</si>
  <si>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</si>
  <si>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</si>
  <si>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</si>
  <si>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</si>
  <si>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</si>
  <si>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</si>
  <si>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</si>
  <si>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</si>
  <si>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</si>
  <si>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</si>
  <si>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</si>
  <si>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</si>
  <si>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</si>
  <si>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</si>
  <si>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</si>
  <si>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</si>
  <si>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</si>
  <si>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</si>
  <si>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</si>
  <si>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</si>
  <si>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</si>
  <si>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</si>
  <si>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</si>
  <si>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</si>
  <si>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</si>
  <si>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</si>
  <si>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</si>
  <si>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</si>
  <si>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</si>
  <si>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</si>
  <si>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</si>
  <si>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</si>
  <si>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</si>
  <si>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</si>
  <si>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</si>
  <si>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</si>
  <si>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</si>
  <si>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</si>
  <si>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</si>
  <si>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</si>
  <si>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</si>
  <si>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</si>
  <si>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</si>
  <si>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</si>
  <si>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</si>
  <si>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</si>
  <si>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</si>
  <si>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</si>
  <si>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</si>
  <si>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</si>
  <si>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</si>
  <si>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</si>
  <si>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</si>
  <si>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</si>
  <si>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</si>
  <si>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</si>
  <si>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</si>
  <si>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</si>
  <si>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</si>
  <si>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</si>
  <si>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</si>
  <si>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</si>
  <si>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</si>
  <si>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</si>
  <si>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</si>
  <si>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</si>
  <si>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</si>
  <si>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</si>
  <si>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</si>
  <si>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</si>
  <si>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</si>
  <si>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</si>
  <si>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</si>
  <si>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</si>
  <si>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</si>
  <si>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</si>
  <si>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</si>
  <si>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</si>
  <si>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</si>
  <si>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</si>
  <si>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</si>
  <si>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</si>
  <si>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</si>
  <si>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</si>
  <si>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</si>
  <si>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</si>
  <si>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</si>
  <si>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</si>
  <si>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</si>
  <si>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</si>
  <si>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</si>
  <si>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</si>
  <si>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</si>
  <si>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</si>
  <si>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</si>
  <si>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</si>
  <si>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</si>
  <si>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</si>
  <si>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</si>
  <si>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</si>
  <si>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</si>
  <si>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</si>
  <si>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</si>
  <si>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</si>
  <si>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</si>
  <si>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</si>
  <si>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</si>
  <si>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</si>
  <si>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</si>
  <si>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</si>
  <si>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</si>
  <si>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</si>
  <si>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</si>
  <si>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</si>
  <si>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</si>
  <si>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</si>
  <si>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</si>
  <si>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</si>
  <si>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</si>
  <si>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</si>
  <si>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</si>
  <si>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</si>
  <si>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</si>
  <si>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</si>
  <si>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</si>
  <si>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</si>
  <si>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</si>
  <si>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</si>
  <si>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</si>
  <si>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</si>
  <si>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</si>
  <si>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</si>
  <si>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</si>
  <si>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</si>
  <si>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</si>
  <si>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</si>
  <si>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</si>
  <si>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</si>
  <si>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</si>
  <si>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</si>
  <si>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</si>
  <si>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</si>
  <si>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</si>
  <si>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</si>
  <si>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</si>
  <si>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</si>
  <si>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</si>
  <si>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</si>
  <si>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</si>
  <si>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</si>
  <si>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</si>
  <si>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</si>
  <si>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</si>
  <si>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</si>
  <si>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</si>
  <si>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</si>
  <si>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</si>
  <si>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</si>
  <si>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</si>
  <si>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</si>
  <si>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</si>
  <si>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</si>
  <si>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</si>
  <si>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</si>
  <si>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</si>
  <si>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</si>
  <si>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</si>
  <si>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</si>
  <si>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</si>
  <si>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</si>
  <si>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</si>
  <si>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</si>
  <si>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</si>
  <si>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</si>
  <si>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</si>
  <si>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</si>
  <si>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</si>
  <si>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</si>
  <si>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</si>
  <si>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</si>
  <si>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</si>
  <si>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</si>
  <si>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</si>
  <si>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</si>
  <si>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</si>
  <si>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</si>
  <si>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</si>
  <si>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</si>
  <si>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</si>
  <si>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</si>
  <si>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</si>
  <si>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</si>
  <si>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</si>
  <si>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</si>
  <si>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</si>
  <si>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</si>
  <si>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</si>
  <si>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</si>
  <si>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</si>
  <si>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</si>
  <si>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</si>
  <si>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</si>
  <si>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</si>
  <si>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</si>
  <si>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</si>
  <si>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</si>
  <si>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</si>
  <si>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</si>
  <si>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</si>
  <si>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</si>
  <si>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</si>
  <si>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</si>
  <si>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</si>
  <si>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</si>
  <si>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</si>
  <si>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</si>
  <si>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</si>
  <si>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</si>
  <si>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</si>
  <si>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</si>
  <si>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</si>
  <si>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</si>
  <si>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</si>
  <si>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</si>
  <si>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</si>
  <si>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</si>
  <si>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</si>
  <si>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</si>
  <si>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</si>
  <si>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</si>
  <si>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</si>
  <si>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</si>
  <si>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</si>
  <si>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</si>
  <si>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</si>
  <si>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</si>
  <si>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</si>
  <si>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</si>
  <si>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</si>
  <si>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</si>
  <si>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</si>
  <si>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</si>
  <si>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</si>
  <si>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</si>
  <si>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</si>
  <si>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</si>
  <si>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</si>
  <si>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</si>
  <si>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</si>
  <si>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</si>
  <si>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</si>
  <si>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</si>
  <si>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</si>
  <si>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</si>
  <si>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</si>
  <si>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</si>
  <si>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</si>
  <si>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</si>
  <si>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</si>
  <si>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</si>
  <si>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</si>
  <si>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</si>
  <si>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</si>
  <si>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</si>
  <si>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</si>
  <si>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</si>
  <si>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</si>
  <si>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</si>
  <si>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</si>
  <si>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</si>
  <si>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</si>
  <si>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</si>
  <si>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</si>
  <si>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</si>
  <si>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</si>
  <si>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</si>
  <si>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</si>
  <si>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</si>
  <si>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</si>
  <si>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</si>
  <si>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</si>
  <si>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</si>
  <si>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</si>
  <si>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</si>
  <si>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</si>
  <si>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</si>
  <si>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</si>
  <si>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</si>
  <si>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</si>
  <si>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</si>
  <si>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</si>
  <si>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</si>
  <si>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</si>
  <si>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</si>
  <si>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</si>
  <si>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</si>
  <si>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</si>
  <si>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</si>
  <si>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</si>
  <si>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</si>
  <si>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</si>
  <si>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</si>
  <si>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</si>
  <si>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</si>
  <si>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</si>
  <si>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</si>
  <si>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</si>
  <si>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</si>
  <si>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</si>
  <si>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</si>
  <si>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</si>
  <si>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</si>
  <si>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</si>
  <si>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</si>
  <si>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</si>
  <si>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</si>
  <si>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</si>
  <si>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</si>
  <si>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</si>
  <si>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</si>
  <si>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</si>
  <si>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</si>
  <si>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</si>
  <si>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</si>
  <si>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</si>
  <si>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</si>
  <si>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</si>
  <si>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</si>
  <si>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</si>
  <si>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</si>
  <si>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</si>
  <si>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</si>
  <si>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</si>
  <si>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</si>
  <si>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</si>
  <si>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</si>
  <si>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</si>
  <si>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</si>
  <si>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</si>
  <si>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</si>
  <si>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</si>
  <si>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</si>
  <si>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</si>
  <si>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</si>
  <si>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</si>
  <si>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</si>
  <si>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</si>
  <si>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</si>
  <si>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</si>
  <si>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</si>
  <si>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</si>
  <si>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</si>
  <si>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</si>
  <si>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</si>
  <si>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</si>
  <si>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</si>
  <si>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</si>
  <si>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</si>
  <si>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</si>
  <si>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</si>
  <si>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</si>
  <si>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</si>
  <si>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</si>
  <si>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</si>
  <si>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</si>
  <si>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</si>
  <si>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</si>
  <si>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</si>
  <si>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</si>
  <si>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</si>
  <si>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</si>
  <si>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</si>
  <si>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</si>
  <si>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</si>
  <si>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</si>
  <si>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</si>
  <si>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</si>
  <si>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</si>
  <si>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</si>
  <si>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</si>
  <si>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</si>
  <si>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</si>
  <si>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</si>
  <si>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</si>
  <si>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</si>
  <si>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</si>
  <si>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</si>
  <si>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</si>
  <si>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</si>
  <si>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</si>
  <si>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</si>
  <si>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</si>
  <si>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</si>
  <si>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</si>
  <si>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</si>
  <si>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</si>
  <si>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</si>
  <si>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</si>
  <si>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</si>
  <si>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</si>
  <si>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</si>
  <si>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</si>
  <si>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</si>
  <si>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</si>
  <si>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</si>
  <si>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</si>
  <si>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</si>
  <si>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</si>
  <si>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</si>
  <si>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</si>
  <si>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</si>
  <si>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</si>
  <si>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</si>
  <si>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</si>
  <si>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</si>
  <si>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</si>
  <si>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</si>
  <si>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</si>
  <si>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</si>
  <si>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</si>
  <si>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</si>
  <si>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</si>
  <si>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</si>
  <si>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</si>
  <si>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</si>
  <si>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</si>
  <si>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</si>
  <si>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</si>
  <si>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</si>
  <si>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</si>
  <si>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</si>
  <si>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</si>
  <si>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</si>
  <si>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</si>
  <si>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</si>
  <si>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</si>
  <si>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</si>
  <si>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</si>
  <si>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</si>
  <si>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</si>
  <si>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</si>
  <si>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</si>
  <si>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</si>
  <si>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</si>
  <si>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</si>
  <si>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</si>
  <si>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</si>
  <si>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</si>
  <si>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</si>
  <si>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</si>
  <si>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</si>
  <si>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</si>
  <si>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</si>
  <si>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</si>
  <si>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</si>
  <si>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</si>
  <si>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</si>
  <si>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</si>
  <si>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</si>
  <si>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</si>
  <si>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</si>
  <si>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</si>
  <si>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</si>
  <si>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</si>
  <si>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</si>
  <si>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</si>
  <si>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</si>
  <si>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</si>
  <si>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</si>
  <si>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</si>
  <si>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</si>
  <si>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</si>
  <si>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</si>
  <si>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</si>
  <si>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</si>
  <si>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</si>
  <si>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</si>
  <si>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</si>
  <si>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</si>
  <si>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</si>
  <si>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</si>
  <si>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</si>
  <si>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</si>
  <si>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</si>
  <si>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</si>
  <si>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</si>
  <si>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</si>
  <si>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</si>
  <si>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</si>
  <si>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</si>
  <si>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</si>
  <si>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</si>
  <si>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</si>
  <si>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</si>
  <si>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</si>
  <si>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</si>
  <si>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</si>
  <si>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</si>
  <si>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</si>
  <si>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</si>
  <si>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</si>
  <si>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</si>
  <si>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</si>
  <si>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</si>
  <si>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</si>
  <si>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</si>
  <si>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</si>
  <si>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</si>
  <si>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</si>
  <si>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</si>
  <si>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</si>
  <si>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</si>
  <si>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</si>
  <si>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</si>
  <si>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</si>
  <si>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</si>
  <si>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</si>
  <si>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</si>
  <si>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</si>
  <si>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</si>
  <si>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</si>
  <si>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</si>
  <si>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</si>
  <si>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</si>
  <si>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</si>
  <si>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</si>
  <si>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</si>
  <si>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</si>
  <si>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</si>
  <si>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</si>
  <si>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</si>
  <si>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</si>
  <si>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</si>
  <si>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</si>
  <si>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</si>
  <si>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</si>
  <si>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</si>
  <si>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</si>
  <si>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</si>
  <si>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</si>
  <si>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</si>
  <si>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</si>
  <si>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</si>
  <si>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</si>
  <si>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</si>
  <si>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</si>
  <si>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</si>
  <si>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</si>
  <si>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</si>
  <si>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</si>
  <si>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</si>
  <si>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</si>
  <si>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</si>
  <si>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</si>
  <si>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</si>
  <si>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</si>
  <si>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</si>
  <si>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</si>
  <si>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</si>
  <si>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</si>
  <si>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</si>
  <si>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</si>
  <si>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</si>
  <si>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</si>
  <si>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</si>
  <si>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</si>
  <si>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</si>
  <si>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</si>
  <si>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</si>
  <si>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</si>
  <si>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</si>
  <si>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</si>
  <si>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</si>
  <si>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</si>
  <si>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</si>
  <si>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</si>
  <si>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</si>
  <si>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</si>
  <si>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</si>
  <si>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</si>
  <si>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</si>
  <si>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</si>
  <si>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</si>
  <si>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</si>
  <si>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</si>
  <si>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</si>
  <si>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</si>
  <si>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</si>
  <si>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</si>
  <si>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</si>
  <si>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</si>
  <si>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</si>
  <si>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</si>
  <si>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</si>
  <si>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</si>
  <si>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</si>
  <si>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</si>
  <si>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</si>
  <si>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</si>
  <si>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</si>
  <si>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</si>
  <si>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</si>
  <si>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</si>
  <si>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</si>
  <si>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</si>
  <si>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</si>
  <si>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</si>
  <si>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</si>
  <si>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</si>
  <si>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</si>
  <si>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</si>
  <si>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</si>
  <si>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</si>
  <si>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</si>
  <si>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</si>
  <si>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</si>
  <si>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</si>
  <si>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</si>
  <si>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</si>
  <si>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</si>
  <si>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</si>
  <si>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</si>
  <si>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</si>
  <si>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</si>
  <si>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</si>
  <si>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</si>
  <si>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</si>
  <si>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</si>
  <si>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</si>
  <si>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</si>
  <si>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</si>
  <si>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</si>
  <si>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</si>
  <si>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</si>
  <si>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</si>
  <si>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</si>
  <si>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</si>
  <si>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</si>
  <si>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</si>
  <si>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</si>
  <si>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</si>
  <si>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</si>
  <si>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</si>
  <si>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</si>
  <si>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</si>
  <si>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</si>
  <si>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</si>
  <si>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</si>
  <si>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</si>
  <si>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</si>
  <si>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</si>
  <si>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</si>
  <si>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</si>
  <si>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</si>
  <si>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</si>
  <si>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</si>
  <si>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</si>
  <si>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</si>
  <si>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</si>
  <si>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</si>
  <si>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</si>
  <si>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</si>
  <si>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</si>
  <si>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</si>
  <si>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</si>
  <si>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</si>
  <si>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</si>
  <si>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</si>
  <si>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</si>
  <si>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</si>
  <si>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</si>
  <si>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</si>
  <si>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</si>
  <si>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</si>
  <si>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</si>
  <si>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</si>
  <si>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</si>
  <si>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</si>
  <si>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</si>
  <si>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</si>
  <si>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</si>
  <si>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</si>
  <si>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</si>
  <si>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</si>
  <si>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</si>
  <si>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</si>
  <si>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</si>
  <si>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</si>
  <si>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</si>
  <si>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</si>
  <si>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</si>
  <si>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</si>
  <si>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</si>
  <si>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</si>
  <si>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</si>
  <si>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</si>
  <si>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</si>
  <si>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</si>
  <si>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</si>
  <si>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</si>
  <si>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</si>
  <si>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</si>
  <si>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</si>
  <si>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</si>
  <si>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</si>
  <si>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</si>
  <si>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</si>
  <si>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</si>
  <si>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</si>
  <si>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</si>
  <si>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</si>
  <si>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</si>
  <si>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</si>
  <si>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</si>
  <si>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</si>
  <si>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</si>
  <si>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</si>
  <si>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</si>
  <si>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</si>
  <si>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</si>
  <si>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</si>
  <si>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</si>
  <si>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</si>
  <si>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</si>
  <si>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</si>
  <si>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</si>
  <si>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</si>
  <si>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</si>
  <si>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</si>
  <si>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</si>
  <si>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</si>
  <si>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</si>
  <si>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</si>
  <si>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</si>
  <si>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</si>
  <si>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</si>
  <si>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</si>
  <si>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</si>
  <si>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</si>
  <si>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</si>
  <si>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</si>
  <si>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</si>
  <si>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</si>
  <si>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</si>
  <si>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</si>
  <si>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</si>
  <si>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</si>
  <si>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</si>
  <si>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</si>
  <si>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</si>
  <si>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</si>
  <si>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</si>
  <si>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</si>
  <si>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</si>
  <si>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</si>
  <si>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</si>
  <si>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</si>
  <si>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</si>
  <si>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</si>
  <si>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</si>
  <si>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</si>
  <si>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</si>
  <si>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</si>
  <si>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</si>
  <si>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</si>
  <si>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</si>
  <si>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</si>
  <si>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</si>
  <si>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</si>
  <si>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</si>
  <si>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</si>
  <si>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</si>
  <si>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</si>
  <si>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</si>
  <si>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</si>
  <si>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</si>
  <si>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</si>
  <si>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</si>
  <si>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</si>
  <si>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</si>
  <si>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</si>
  <si>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</si>
  <si>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</si>
  <si>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</si>
  <si>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</si>
  <si>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</si>
  <si>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</si>
  <si>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</si>
  <si>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</si>
  <si>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</si>
  <si>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</si>
  <si>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</si>
  <si>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</si>
  <si>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</si>
  <si>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</si>
  <si>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</si>
  <si>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</si>
  <si>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</si>
  <si>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</si>
  <si>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</si>
  <si>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</si>
  <si>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</si>
  <si>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</si>
  <si>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</si>
  <si>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</si>
  <si>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</si>
  <si>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</si>
  <si>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</si>
  <si>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</si>
  <si>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</si>
  <si>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</si>
  <si>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</si>
  <si>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</si>
  <si>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</si>
  <si>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</si>
  <si>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</si>
  <si>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</si>
  <si>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</si>
  <si>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</si>
  <si>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</si>
  <si>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</si>
  <si>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</si>
  <si>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</si>
  <si>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</si>
  <si>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</si>
  <si>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</si>
  <si>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</si>
  <si>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</si>
  <si>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</si>
  <si>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</si>
  <si>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</si>
  <si>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</si>
  <si>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</si>
  <si>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</si>
  <si>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</si>
  <si>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</si>
  <si>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</si>
  <si>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</si>
  <si>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</si>
  <si>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</si>
  <si>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</si>
  <si>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</si>
  <si>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</si>
  <si>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</si>
  <si>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</si>
  <si>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</si>
  <si>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</si>
  <si>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</si>
  <si>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</si>
  <si>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</si>
  <si>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</si>
  <si>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</si>
  <si>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</si>
  <si>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</si>
  <si>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</si>
  <si>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</si>
  <si>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</si>
  <si>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</si>
  <si>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</si>
  <si>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</si>
  <si>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</si>
  <si>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</si>
  <si>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</si>
  <si>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</si>
  <si>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</si>
  <si>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</si>
  <si>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</si>
  <si>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</si>
  <si>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</si>
  <si>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</si>
  <si>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</si>
  <si>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</si>
  <si>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</si>
  <si>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</si>
  <si>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</si>
  <si>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</si>
  <si>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</si>
  <si>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</si>
  <si>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</si>
  <si>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</si>
  <si>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</si>
  <si>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</si>
  <si>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</si>
  <si>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</si>
  <si>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</si>
  <si>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</si>
  <si>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</si>
  <si>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</si>
  <si>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</si>
  <si>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</si>
  <si>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</si>
  <si>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</si>
  <si>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</si>
  <si>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</si>
  <si>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</si>
  <si>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</si>
  <si>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</si>
  <si>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</si>
  <si>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</si>
  <si>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</si>
  <si>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</si>
  <si>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</si>
  <si>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</si>
  <si>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</si>
  <si>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</si>
  <si>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</si>
  <si>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</si>
  <si>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</si>
  <si>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</si>
  <si>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</si>
  <si>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</si>
  <si>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</si>
  <si>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</si>
  <si>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</si>
  <si>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</si>
  <si>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</si>
  <si>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</si>
  <si>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</si>
  <si>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</si>
  <si>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</si>
  <si>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</si>
  <si>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</si>
  <si>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</si>
  <si>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</si>
  <si>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</si>
  <si>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</si>
  <si>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</si>
  <si>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</si>
  <si>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</si>
  <si>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</si>
  <si>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</si>
  <si>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</si>
  <si>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</si>
  <si>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</si>
  <si>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</si>
  <si>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</si>
  <si>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</si>
  <si>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</si>
  <si>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</si>
  <si>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</si>
  <si>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</si>
  <si>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</si>
  <si>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</si>
  <si>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</si>
  <si>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</si>
  <si>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</si>
  <si>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</si>
  <si>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</si>
  <si>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</si>
  <si>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</si>
  <si>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</si>
  <si>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</si>
  <si>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</si>
  <si>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</si>
  <si>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</si>
  <si>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</si>
  <si>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</si>
  <si>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</si>
  <si>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</si>
  <si>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</si>
  <si>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</si>
  <si>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</si>
  <si>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</si>
  <si>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</si>
  <si>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</si>
  <si>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</si>
  <si>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</si>
  <si>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</si>
  <si>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</si>
  <si>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</si>
  <si>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</si>
  <si>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</si>
  <si>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</si>
  <si>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</si>
  <si>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</si>
  <si>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</si>
  <si>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</si>
  <si>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</si>
  <si>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</si>
  <si>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</si>
  <si>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</si>
  <si>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</si>
  <si>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</si>
  <si>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</si>
  <si>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</si>
  <si>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</si>
  <si>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</si>
  <si>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</si>
  <si>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</si>
  <si>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</si>
  <si>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</si>
  <si>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</si>
  <si>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</si>
  <si>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</si>
  <si>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</si>
  <si>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</si>
  <si>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</si>
  <si>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</si>
  <si>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</si>
  <si>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</si>
  <si>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</si>
  <si>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</si>
  <si>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</si>
  <si>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</si>
  <si>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</si>
  <si>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</si>
  <si>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</si>
  <si>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</si>
  <si>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</si>
  <si>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</si>
  <si>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</si>
  <si>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</si>
  <si>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</si>
  <si>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</si>
  <si>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</si>
  <si>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</si>
  <si>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</si>
  <si>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</si>
  <si>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</si>
  <si>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</si>
  <si>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</si>
  <si>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</si>
  <si>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</si>
  <si>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</si>
  <si>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</si>
  <si>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</si>
  <si>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</si>
  <si>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</si>
  <si>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</si>
  <si>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</si>
  <si>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</si>
  <si>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</si>
  <si>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</si>
  <si>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</si>
  <si>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</si>
  <si>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</si>
  <si>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</si>
  <si>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</si>
  <si>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</si>
  <si>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</si>
  <si>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</si>
  <si>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</si>
  <si>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</si>
  <si>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</si>
  <si>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</si>
  <si>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</si>
  <si>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</si>
  <si>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</si>
  <si>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</si>
  <si>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</si>
  <si>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</si>
  <si>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</si>
  <si>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</si>
  <si>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</si>
  <si>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</si>
  <si>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</si>
  <si>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</si>
  <si>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</si>
  <si>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</si>
  <si>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</si>
  <si>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</si>
  <si>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</si>
  <si>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</si>
  <si>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</si>
  <si>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</si>
  <si>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</si>
  <si>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</si>
  <si>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</si>
  <si>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</si>
  <si>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</si>
  <si>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</si>
  <si>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</si>
  <si>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</si>
  <si>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</si>
  <si>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</si>
  <si>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</si>
  <si>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</si>
  <si>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</si>
  <si>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</si>
  <si>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</si>
  <si>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</si>
  <si>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</si>
  <si>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</si>
  <si>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</si>
  <si>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</si>
  <si>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</si>
  <si>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</si>
  <si>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</si>
  <si>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</si>
  <si>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</si>
  <si>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</si>
  <si>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</si>
  <si>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</si>
  <si>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</si>
  <si>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</si>
  <si>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</si>
  <si>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</si>
  <si>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</si>
  <si>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</si>
  <si>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</si>
  <si>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</si>
  <si>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</si>
  <si>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</si>
  <si>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</si>
  <si>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</si>
  <si>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</si>
  <si>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</si>
  <si>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</si>
  <si>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</si>
  <si>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</si>
  <si>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</si>
  <si>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</si>
  <si>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</si>
  <si>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</si>
  <si>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</si>
  <si>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</si>
  <si>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</si>
  <si>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</si>
  <si>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</si>
  <si>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</si>
  <si>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</si>
  <si>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</si>
  <si>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</si>
  <si>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</si>
  <si>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</si>
  <si>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</si>
  <si>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</si>
  <si>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</si>
  <si>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</si>
  <si>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</si>
  <si>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</si>
  <si>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</si>
  <si>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</si>
  <si>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</si>
  <si>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</si>
  <si>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</si>
  <si>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</si>
  <si>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</si>
  <si>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</si>
  <si>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</si>
  <si>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</si>
  <si>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</si>
  <si>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</si>
  <si>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</si>
  <si>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</si>
  <si>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</si>
  <si>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</si>
  <si>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</si>
  <si>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</si>
  <si>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</si>
  <si>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</si>
  <si>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</si>
  <si>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</si>
  <si>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</si>
  <si>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</si>
  <si>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</si>
  <si>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</si>
  <si>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</si>
  <si>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</si>
  <si>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</si>
  <si>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</si>
  <si>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</si>
  <si>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</si>
  <si>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</si>
  <si>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</si>
  <si>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</si>
  <si>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</si>
  <si>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</si>
  <si>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</si>
  <si>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</si>
  <si>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</si>
  <si>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</si>
  <si>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</si>
  <si>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</si>
  <si>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</si>
  <si>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</si>
  <si>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</si>
  <si>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</si>
  <si>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</si>
  <si>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</si>
  <si>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</si>
  <si>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</si>
  <si>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</si>
  <si>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</si>
  <si>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</si>
  <si>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</si>
  <si>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</si>
  <si>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</si>
  <si>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</si>
  <si>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</si>
  <si>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</si>
  <si>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</si>
  <si>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</si>
  <si>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</si>
  <si>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</si>
  <si>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</si>
  <si>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</si>
  <si>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</si>
  <si>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</si>
  <si>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</si>
  <si>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</si>
  <si>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</si>
  <si>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</si>
  <si>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</si>
  <si>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</si>
  <si>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</si>
  <si>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</si>
  <si>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</si>
  <si>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</si>
  <si>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</si>
  <si>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</si>
  <si>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</si>
  <si>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</si>
  <si>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</si>
  <si>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</si>
  <si>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</si>
  <si>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</si>
  <si>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</si>
  <si>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</si>
  <si>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</si>
  <si>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</si>
  <si>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</si>
  <si>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</si>
  <si>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</si>
  <si>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</si>
  <si>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</si>
  <si>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</si>
  <si>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</si>
  <si>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</si>
  <si>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</si>
  <si>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</si>
  <si>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</si>
  <si>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</si>
  <si>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</si>
  <si>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</si>
  <si>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</si>
  <si>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</si>
  <si>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</si>
  <si>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</si>
  <si>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</si>
  <si>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</si>
  <si>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</si>
  <si>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</si>
  <si>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</si>
  <si>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</si>
  <si>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</si>
  <si>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</si>
  <si>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</si>
  <si>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</si>
  <si>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</si>
  <si>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</si>
  <si>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</si>
  <si>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</si>
  <si>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</si>
  <si>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</si>
  <si>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</si>
  <si>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</si>
  <si>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</si>
  <si>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</si>
  <si>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</si>
  <si>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</si>
  <si>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</si>
  <si>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</si>
  <si>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</si>
  <si>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</si>
  <si>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</si>
  <si>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</si>
  <si>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</si>
  <si>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</si>
  <si>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</si>
  <si>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</si>
  <si>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</si>
  <si>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</si>
  <si>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</si>
  <si>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</si>
  <si>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</si>
  <si>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</si>
  <si>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</si>
  <si>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</si>
  <si>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</si>
  <si>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</si>
  <si>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</si>
  <si>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</si>
  <si>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</si>
  <si>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</si>
  <si>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</si>
  <si>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</si>
  <si>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</si>
  <si>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</si>
  <si>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</si>
  <si>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</si>
  <si>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</si>
  <si>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</si>
  <si>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</si>
  <si>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</si>
  <si>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</si>
  <si>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</si>
  <si>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</si>
  <si>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</si>
  <si>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</si>
  <si>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</si>
  <si>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</si>
  <si>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</si>
  <si>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</si>
  <si>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</si>
  <si>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</si>
  <si>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</si>
  <si>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</si>
  <si>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</si>
  <si>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</si>
  <si>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</si>
  <si>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</si>
  <si>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</si>
  <si>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</si>
  <si>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</si>
  <si>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</si>
  <si>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</si>
  <si>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</si>
  <si>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</si>
  <si>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</si>
  <si>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</si>
  <si>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</si>
  <si>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</si>
  <si>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</si>
  <si>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</si>
  <si>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</si>
  <si>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</si>
  <si>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</si>
  <si>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</si>
  <si>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</si>
  <si>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</si>
  <si>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</si>
  <si>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</si>
  <si>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</si>
  <si>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</si>
  <si>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</si>
  <si>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</si>
  <si>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</si>
  <si>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</si>
  <si>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</si>
  <si>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</si>
  <si>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</si>
  <si>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</si>
  <si>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</si>
  <si>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</si>
  <si>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</si>
  <si>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</si>
  <si>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</si>
  <si>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</si>
  <si>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</si>
  <si>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</si>
  <si>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</si>
  <si>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</si>
  <si>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</si>
  <si>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</si>
  <si>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</si>
  <si>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</si>
  <si>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</si>
  <si>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</si>
  <si>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</si>
  <si>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</si>
  <si>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</si>
  <si>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</si>
  <si>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</si>
  <si>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</si>
  <si>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</si>
  <si>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</si>
  <si>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</si>
  <si>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</si>
  <si>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</si>
  <si>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</si>
  <si>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</si>
  <si>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</si>
  <si>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</si>
  <si>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</si>
  <si>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</si>
  <si>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</si>
  <si>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</si>
  <si>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</si>
  <si>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</si>
  <si>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</si>
  <si>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</si>
  <si>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</si>
  <si>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</si>
  <si>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</si>
  <si>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</si>
  <si>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</si>
  <si>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</si>
  <si>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</si>
  <si>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</si>
  <si>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</si>
  <si>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</si>
  <si>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</si>
  <si>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</si>
  <si>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</si>
  <si>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</si>
  <si>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</si>
  <si>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</si>
  <si>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</si>
  <si>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</si>
  <si>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</si>
  <si>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</si>
  <si>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</si>
  <si>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</si>
  <si>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</si>
  <si>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</si>
  <si>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</si>
  <si>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</si>
  <si>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</si>
  <si>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</si>
  <si>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</si>
  <si>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</si>
  <si>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</si>
  <si>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</si>
  <si>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</si>
  <si>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</si>
  <si>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</si>
  <si>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</si>
  <si>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</si>
  <si>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</si>
  <si>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</si>
  <si>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</si>
  <si>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</si>
  <si>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</si>
  <si>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</si>
  <si>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</si>
  <si>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</si>
  <si>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</si>
  <si>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</si>
  <si>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</si>
  <si>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</si>
  <si>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</si>
  <si>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</si>
  <si>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</si>
  <si>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</si>
  <si>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</si>
  <si>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</si>
  <si>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</si>
  <si>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</si>
  <si>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</si>
  <si>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</si>
  <si>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</si>
  <si>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</si>
  <si>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</si>
  <si>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</si>
  <si>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</si>
  <si>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</si>
  <si>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</si>
  <si>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</si>
  <si>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</si>
  <si>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r>
      <t>別紙様式７－１</t>
    </r>
    <r>
      <rPr>
        <b/>
        <u/>
        <sz val="11"/>
        <color rgb="FFFF0000"/>
        <rFont val="ＭＳ ゴシック"/>
        <family val="3"/>
        <charset val="128"/>
      </rPr>
      <t>（加算未算定事業所様式）</t>
    </r>
    <rPh sb="0" eb="2">
      <t>ベッシ</t>
    </rPh>
    <rPh sb="2" eb="4">
      <t>ヨウシキ</t>
    </rPh>
    <rPh sb="8" eb="10">
      <t>カサン</t>
    </rPh>
    <rPh sb="10" eb="11">
      <t>ミ</t>
    </rPh>
    <rPh sb="11" eb="13">
      <t>サンテイ</t>
    </rPh>
    <rPh sb="13" eb="16">
      <t>ジギョウショ</t>
    </rPh>
    <rPh sb="16" eb="18">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</si>
</sst>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
      <b/>
      <u/>
      <sz val="11"/>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39</xdr:col>
      <xdr:colOff>25978</xdr:colOff>
      <xdr:row>16</xdr:row>
      <xdr:rowOff>8659</xdr:rowOff>
    </xdr:from>
    <xdr:to>
      <xdr:col>96</xdr:col>
      <xdr:colOff>349251</xdr:colOff>
      <xdr:row>35</xdr:row>
      <xdr:rowOff>139988</xdr:rowOff>
    </xdr:to>
    <xdr:sp macro="" textlink="">
      <xdr:nvSpPr>
        <xdr:cNvPr id="80" name="正方形/長方形 79">
          <a:extLst>
            <a:ext uri="{FF2B5EF4-FFF2-40B4-BE49-F238E27FC236}">
              <a16:creationId xmlns:a16="http://schemas.microsoft.com/office/drawing/2014/main" id="{00000000-0008-0000-0100-00000F000000}"/>
            </a:ext>
          </a:extLst>
        </xdr:cNvPr>
        <xdr:cNvSpPr/>
      </xdr:nvSpPr>
      <xdr:spPr bwMode="auto">
        <a:xfrm>
          <a:off x="6788728" y="2909454"/>
          <a:ext cx="11969750" cy="2365375"/>
        </a:xfrm>
        <a:prstGeom prst="rect">
          <a:avLst/>
        </a:prstGeom>
        <a:solidFill>
          <a:schemeClr val="tx2">
            <a:lumMod val="20000"/>
            <a:lumOff val="80000"/>
          </a:schemeClr>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3200" b="1"/>
            <a:t> </a:t>
          </a:r>
          <a:r>
            <a:rPr kumimoji="1" lang="ja-JP" altLang="en-US" sz="3200" b="1">
              <a:solidFill>
                <a:srgbClr val="FF0000"/>
              </a:solidFill>
            </a:rPr>
            <a:t>不明点は次の窓口に問い合わせてください。</a:t>
          </a:r>
          <a:endParaRPr kumimoji="1" lang="en-US" altLang="ja-JP" sz="3200" b="1">
            <a:solidFill>
              <a:srgbClr val="FF0000"/>
            </a:solidFill>
          </a:endParaRPr>
        </a:p>
        <a:p>
          <a:pPr algn="l"/>
          <a:r>
            <a:rPr kumimoji="1" lang="ja-JP" altLang="en-US" sz="3200" b="1">
              <a:solidFill>
                <a:srgbClr val="FF0000"/>
              </a:solidFill>
            </a:rPr>
            <a:t>福祉・介護職員等処遇改善加算等　厚生労働省相談窓口</a:t>
          </a:r>
          <a:endParaRPr kumimoji="1" lang="en-US" altLang="ja-JP" sz="3200" b="1">
            <a:solidFill>
              <a:srgbClr val="FF0000"/>
            </a:solidFill>
          </a:endParaRPr>
        </a:p>
        <a:p>
          <a:pPr algn="l"/>
          <a:r>
            <a:rPr kumimoji="1" lang="ja-JP" altLang="en-US" sz="3200" b="1">
              <a:solidFill>
                <a:srgbClr val="FF0000"/>
              </a:solidFill>
            </a:rPr>
            <a:t>電話番号：</a:t>
          </a:r>
          <a:r>
            <a:rPr kumimoji="1" lang="en-US" altLang="ja-JP" sz="3200" b="1" u="dbl">
              <a:solidFill>
                <a:srgbClr val="FF0000"/>
              </a:solidFill>
            </a:rPr>
            <a:t>050</a:t>
          </a:r>
          <a:r>
            <a:rPr kumimoji="1" lang="ja-JP" altLang="en-US" sz="3200" b="1" u="dbl">
              <a:solidFill>
                <a:srgbClr val="FF0000"/>
              </a:solidFill>
            </a:rPr>
            <a:t>－</a:t>
          </a:r>
          <a:r>
            <a:rPr kumimoji="1" lang="en-US" altLang="ja-JP" sz="3200" b="1" u="dbl">
              <a:solidFill>
                <a:srgbClr val="FF0000"/>
              </a:solidFill>
            </a:rPr>
            <a:t>3733</a:t>
          </a:r>
          <a:r>
            <a:rPr kumimoji="1" lang="ja-JP" altLang="en-US" sz="3200" b="1" u="dbl">
              <a:solidFill>
                <a:srgbClr val="FF0000"/>
              </a:solidFill>
            </a:rPr>
            <a:t>－</a:t>
          </a:r>
          <a:r>
            <a:rPr kumimoji="1" lang="en-US" altLang="ja-JP" sz="3200" b="1" u="dbl">
              <a:solidFill>
                <a:srgbClr val="FF0000"/>
              </a:solidFill>
            </a:rPr>
            <a:t>0230</a:t>
          </a:r>
          <a:r>
            <a:rPr kumimoji="1" lang="ja-JP" altLang="en-US" sz="3200" b="1" u="dbl">
              <a:solidFill>
                <a:srgbClr val="FF0000"/>
              </a:solidFill>
            </a:rPr>
            <a:t>（受付時間：</a:t>
          </a:r>
          <a:r>
            <a:rPr kumimoji="1" lang="en-US" altLang="ja-JP" sz="3200" b="1" u="dbl">
              <a:solidFill>
                <a:srgbClr val="FF0000"/>
              </a:solidFill>
            </a:rPr>
            <a:t>9</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a:t>
          </a:r>
          <a:r>
            <a:rPr kumimoji="1" lang="en-US" altLang="ja-JP" sz="3200" b="1" u="dbl">
              <a:solidFill>
                <a:srgbClr val="FF0000"/>
              </a:solidFill>
            </a:rPr>
            <a:t>18</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（土日含む））</a:t>
          </a:r>
          <a:endParaRPr kumimoji="1" lang="en-US" altLang="ja-JP" sz="3200" b="1" u="dbl">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AN39" sqref="AN3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2031</v>
      </c>
      <c r="Q1" s="27"/>
      <c r="R1" s="27"/>
      <c r="S1" s="27"/>
      <c r="T1" s="27"/>
      <c r="AA1" s="212" t="s">
        <v>0</v>
      </c>
      <c r="AB1" s="212"/>
      <c r="AC1" s="212"/>
      <c r="AD1" s="187" t="str">
        <f>IF(G5="","",G5)</f>
        <v/>
      </c>
      <c r="AE1" s="187"/>
      <c r="AF1" s="187"/>
      <c r="AG1" s="187"/>
      <c r="AH1" s="187"/>
      <c r="AI1" s="187"/>
      <c r="AJ1" s="187"/>
      <c r="AK1" s="187"/>
    </row>
    <row r="2" spans="2:65" ht="23.25" customHeight="1">
      <c r="B2" s="199" t="s">
        <v>2012</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2017</v>
      </c>
      <c r="C4" s="214"/>
      <c r="D4" s="214"/>
      <c r="E4" s="214"/>
      <c r="F4" s="214"/>
      <c r="G4" s="288" t="s">
        <v>2</v>
      </c>
      <c r="H4" s="288"/>
      <c r="I4" s="288"/>
      <c r="J4" s="288"/>
      <c r="K4" s="288"/>
      <c r="L4" s="288"/>
      <c r="M4" s="288"/>
      <c r="N4" s="272" t="s">
        <v>3</v>
      </c>
      <c r="O4" s="272"/>
      <c r="P4" s="272"/>
      <c r="Q4" s="272"/>
      <c r="R4" s="272"/>
      <c r="S4" s="272"/>
      <c r="T4" s="336" t="s">
        <v>2013</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1936</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1893</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1956</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1891</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1952</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1949</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1950</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1939</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1953</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2014</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1894</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1957</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2026</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1895</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1896</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1954</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2015</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2018</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2019</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2020</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2022</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2023</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2024</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2025</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1951</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1944</v>
      </c>
      <c r="E98" s="188"/>
      <c r="F98" s="26">
        <v>6</v>
      </c>
      <c r="G98" s="87" t="s">
        <v>1938</v>
      </c>
      <c r="H98" s="26">
        <v>4</v>
      </c>
      <c r="I98" s="87" t="s">
        <v>1937</v>
      </c>
      <c r="J98" s="188" t="s">
        <v>1945</v>
      </c>
      <c r="K98" s="188"/>
      <c r="L98" s="188"/>
      <c r="M98" s="26">
        <v>7</v>
      </c>
      <c r="N98" s="87" t="s">
        <v>1938</v>
      </c>
      <c r="O98" s="26">
        <v>3</v>
      </c>
      <c r="P98" s="87" t="s">
        <v>1937</v>
      </c>
      <c r="Q98" s="88" t="s">
        <v>1942</v>
      </c>
      <c r="R98" s="88">
        <f>(M98*12+O98)-(F98*12+H98)+1</f>
        <v>12</v>
      </c>
      <c r="S98" s="189" t="s">
        <v>1941</v>
      </c>
      <c r="T98" s="189"/>
      <c r="U98" s="88" t="s">
        <v>1943</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1940</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1893</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1891</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1892</v>
      </c>
      <c r="C105" s="364"/>
      <c r="D105" s="365"/>
      <c r="E105" s="382" t="str">
        <f>IFERROR(ROUNDDOWN(ROUND(T5*I9,0),0)*W108,"")</f>
        <v/>
      </c>
      <c r="F105" s="383"/>
      <c r="G105" s="383"/>
      <c r="H105" s="383"/>
      <c r="I105" s="96" t="s">
        <v>1890</v>
      </c>
      <c r="J105" s="229" t="str">
        <f>IFERROR(ROUNDDOWN(ROUND(W5*M9,0),0)*W108,"")</f>
        <v/>
      </c>
      <c r="K105" s="230"/>
      <c r="L105" s="230"/>
      <c r="M105" s="230"/>
      <c r="N105" s="96" t="s">
        <v>1890</v>
      </c>
      <c r="O105" s="229" t="str">
        <f>IFERROR(ROUNDDOWN(ROUND(W5*Q9,0),0)*W108,"")</f>
        <v/>
      </c>
      <c r="P105" s="230"/>
      <c r="Q105" s="230"/>
      <c r="R105" s="230"/>
      <c r="S105" s="97" t="s">
        <v>1890</v>
      </c>
      <c r="T105" s="246">
        <f>IFERROR(SUM(E105,J105,O105),"")</f>
        <v>0</v>
      </c>
      <c r="U105" s="246"/>
      <c r="V105" s="246"/>
      <c r="W105" s="246"/>
      <c r="X105" s="98" t="s">
        <v>1890</v>
      </c>
      <c r="Y105" s="229" t="str">
        <f>IFERROR(IF(AM8=1,ROUNDDOWN(ROUND(T5*Y9,0),0)*AD108,IF(AM8=2,ROUNDDOWN(ROUND(T5*AC9,0),0)*AD108,"")),"")</f>
        <v/>
      </c>
      <c r="Z105" s="230"/>
      <c r="AA105" s="230"/>
      <c r="AB105" s="230"/>
      <c r="AC105" s="230"/>
      <c r="AD105" s="230"/>
      <c r="AE105" s="99" t="s">
        <v>1890</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1955</v>
      </c>
      <c r="AD108" s="31">
        <f>IF(H98=4,R98-2,IF(H98=5,R98-1,R98))</f>
        <v>10</v>
      </c>
      <c r="AE108" s="31" t="s">
        <v>1955</v>
      </c>
    </row>
    <row r="175" spans="53:53">
      <c r="BA175" s="30" t="b">
        <v>1</v>
      </c>
    </row>
  </sheetData>
  <sheetProtection password="EF58"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AB7" sqref="AB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1889</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2016</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2017</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1899</v>
      </c>
      <c r="F7" s="460"/>
      <c r="G7" s="460"/>
      <c r="H7" s="460"/>
      <c r="I7" s="460"/>
      <c r="J7" s="460"/>
      <c r="K7" s="460"/>
      <c r="L7" s="460"/>
      <c r="M7" s="460"/>
      <c r="N7" s="460"/>
      <c r="O7" s="460"/>
      <c r="P7" s="460"/>
      <c r="Q7" s="460"/>
      <c r="R7" s="460"/>
      <c r="S7" s="460"/>
      <c r="T7" s="460"/>
      <c r="U7" s="460" t="s">
        <v>1900</v>
      </c>
      <c r="V7" s="460"/>
      <c r="W7" s="460"/>
      <c r="X7" s="460"/>
      <c r="Y7" s="460"/>
      <c r="Z7" s="460"/>
      <c r="AD7" s="36"/>
      <c r="AE7" s="36"/>
      <c r="AF7" s="36"/>
      <c r="AG7" s="36"/>
      <c r="AH7" s="36"/>
      <c r="AI7" s="36"/>
      <c r="AJ7" s="36"/>
      <c r="AK7" s="36"/>
      <c r="AL7" s="27"/>
    </row>
    <row r="8" spans="2:40" s="34" customFormat="1" ht="23.25" customHeight="1" thickBot="1">
      <c r="B8" s="464"/>
      <c r="C8" s="465"/>
      <c r="D8" s="466"/>
      <c r="E8" s="469" t="s">
        <v>1947</v>
      </c>
      <c r="F8" s="470"/>
      <c r="G8" s="470"/>
      <c r="H8" s="470"/>
      <c r="I8" s="470"/>
      <c r="J8" s="470"/>
      <c r="K8" s="470"/>
      <c r="L8" s="470"/>
      <c r="M8" s="470"/>
      <c r="N8" s="470"/>
      <c r="O8" s="470"/>
      <c r="P8" s="470"/>
      <c r="Q8" s="212"/>
      <c r="R8" s="212"/>
      <c r="S8" s="212"/>
      <c r="T8" s="212"/>
      <c r="U8" s="469" t="s">
        <v>1948</v>
      </c>
      <c r="V8" s="469"/>
      <c r="W8" s="469"/>
      <c r="X8" s="469"/>
      <c r="Y8" s="469"/>
      <c r="Z8" s="469"/>
      <c r="AM8" s="28"/>
      <c r="AN8" s="28"/>
    </row>
    <row r="9" spans="2:40" ht="16.5" customHeight="1" thickBot="1">
      <c r="B9" s="225" t="s">
        <v>1893</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1897</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1909</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1908</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1901</v>
      </c>
      <c r="C22" s="452" t="s">
        <v>1902</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1903</v>
      </c>
      <c r="AC22" s="458" t="str">
        <f>IF(U25="","",IF(U22="","",IF(U22&gt;=U25,"○","×")))</f>
        <v>○</v>
      </c>
    </row>
    <row r="23" spans="2:38" ht="15" customHeight="1" thickBot="1">
      <c r="B23" s="480"/>
      <c r="C23" s="481" t="s">
        <v>1904</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1912</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1905</v>
      </c>
      <c r="C25" s="487" t="s">
        <v>1906</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1903</v>
      </c>
      <c r="AC25" s="459"/>
    </row>
    <row r="26" spans="2:38" ht="15" customHeight="1" thickBot="1">
      <c r="B26" s="435"/>
      <c r="C26" s="437" t="s">
        <v>1907</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1913</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2027</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1946</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2014</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1898</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1957</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1898</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1898</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1896</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2029</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2018</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2019</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2020</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2021</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2022</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2023</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2024</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2025</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password="EF58"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election activeCell="G5" sqref="G5"/>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1914</v>
      </c>
      <c r="B1" s="5"/>
      <c r="C1" s="5"/>
      <c r="D1" s="5"/>
      <c r="E1" s="5"/>
      <c r="F1" s="5"/>
      <c r="G1" s="5"/>
      <c r="H1" s="5"/>
      <c r="I1" s="5"/>
    </row>
    <row r="2" spans="1:9" ht="7.5" customHeight="1">
      <c r="A2" s="10"/>
      <c r="B2" s="4"/>
      <c r="C2" s="4"/>
      <c r="D2" s="4"/>
      <c r="E2" s="4"/>
      <c r="F2" s="4"/>
      <c r="G2" s="4"/>
      <c r="H2" s="4"/>
      <c r="I2" s="4"/>
    </row>
    <row r="3" spans="1:9" ht="33.75" customHeight="1">
      <c r="A3" s="15" t="s">
        <v>1958</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1915</v>
      </c>
      <c r="E5" s="521"/>
      <c r="F5" s="22" t="s">
        <v>1916</v>
      </c>
      <c r="G5" s="22" t="s">
        <v>65</v>
      </c>
      <c r="H5" s="22" t="s">
        <v>1917</v>
      </c>
      <c r="I5" s="22" t="s">
        <v>1918</v>
      </c>
    </row>
    <row r="6" spans="1:9" ht="135.75" customHeight="1">
      <c r="A6" s="8" t="s">
        <v>62</v>
      </c>
      <c r="B6" s="21" t="s">
        <v>66</v>
      </c>
      <c r="C6" s="22" t="s">
        <v>1919</v>
      </c>
      <c r="D6" s="520" t="s">
        <v>1920</v>
      </c>
      <c r="E6" s="521"/>
      <c r="F6" s="22" t="s">
        <v>1921</v>
      </c>
      <c r="G6" s="22" t="s">
        <v>67</v>
      </c>
      <c r="H6" s="22" t="s">
        <v>1922</v>
      </c>
      <c r="I6" s="22" t="s">
        <v>1918</v>
      </c>
    </row>
    <row r="7" spans="1:9" ht="175.5" customHeight="1">
      <c r="A7" s="8" t="s">
        <v>68</v>
      </c>
      <c r="B7" s="21" t="s">
        <v>69</v>
      </c>
      <c r="C7" s="22" t="s">
        <v>1923</v>
      </c>
      <c r="D7" s="520" t="s">
        <v>1924</v>
      </c>
      <c r="E7" s="521"/>
      <c r="F7" s="22" t="s">
        <v>1925</v>
      </c>
      <c r="G7" s="22" t="s">
        <v>70</v>
      </c>
      <c r="H7" s="22" t="s">
        <v>1926</v>
      </c>
      <c r="I7" s="22" t="s">
        <v>1927</v>
      </c>
    </row>
    <row r="8" spans="1:9" ht="155.25" customHeight="1">
      <c r="A8" s="8" t="s">
        <v>71</v>
      </c>
      <c r="B8" s="20"/>
      <c r="C8" s="22" t="s">
        <v>2010</v>
      </c>
      <c r="D8" s="520" t="s">
        <v>1928</v>
      </c>
      <c r="E8" s="521"/>
      <c r="F8" s="22" t="s">
        <v>1929</v>
      </c>
      <c r="G8" s="22" t="s">
        <v>72</v>
      </c>
      <c r="H8" s="22" t="s">
        <v>1930</v>
      </c>
      <c r="I8" s="22" t="s">
        <v>1931</v>
      </c>
    </row>
    <row r="9" spans="1:9" ht="150.75" customHeight="1">
      <c r="A9" s="8" t="s">
        <v>73</v>
      </c>
      <c r="B9" s="20"/>
      <c r="C9" s="22" t="s">
        <v>2011</v>
      </c>
      <c r="D9" s="520" t="s">
        <v>1932</v>
      </c>
      <c r="E9" s="521"/>
      <c r="F9" s="22" t="s">
        <v>1933</v>
      </c>
      <c r="G9" s="22" t="s">
        <v>74</v>
      </c>
      <c r="H9" s="22" t="s">
        <v>1934</v>
      </c>
      <c r="I9" s="22" t="s">
        <v>1935</v>
      </c>
    </row>
    <row r="10" spans="1:9" ht="78" customHeight="1">
      <c r="A10" s="517" t="s">
        <v>2028</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2030</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1971</v>
      </c>
      <c r="B15" s="4"/>
      <c r="C15" s="24"/>
      <c r="D15" s="24"/>
      <c r="E15" s="4"/>
      <c r="F15" s="4"/>
      <c r="G15" s="4"/>
      <c r="H15" s="4"/>
      <c r="I15" s="4"/>
    </row>
    <row r="16" spans="1:9" ht="27.75" customHeight="1">
      <c r="A16" s="13"/>
      <c r="B16" s="4"/>
      <c r="C16" s="12"/>
      <c r="D16" s="4"/>
      <c r="E16" s="4"/>
      <c r="F16" s="4"/>
      <c r="G16" s="4"/>
      <c r="H16" s="4"/>
      <c r="I16" s="4"/>
    </row>
    <row r="17" spans="1:9" ht="51" customHeight="1">
      <c r="A17" s="514" t="s">
        <v>1959</v>
      </c>
      <c r="B17" s="515"/>
      <c r="C17" s="16" t="s">
        <v>56</v>
      </c>
      <c r="D17" s="17" t="s">
        <v>1970</v>
      </c>
      <c r="E17" s="17" t="s">
        <v>1961</v>
      </c>
      <c r="F17" s="17" t="s">
        <v>1960</v>
      </c>
      <c r="G17" s="11"/>
      <c r="H17" s="11"/>
      <c r="I17" s="11"/>
    </row>
    <row r="18" spans="1:9" ht="115.5" customHeight="1">
      <c r="A18" s="516" t="s">
        <v>1962</v>
      </c>
      <c r="B18" s="515"/>
      <c r="C18" s="18" t="s">
        <v>1923</v>
      </c>
      <c r="D18" s="18" t="s">
        <v>1926</v>
      </c>
      <c r="E18" s="18" t="s">
        <v>1965</v>
      </c>
      <c r="F18" s="18" t="s">
        <v>1966</v>
      </c>
      <c r="G18" s="11"/>
      <c r="H18" s="11"/>
      <c r="I18" s="11"/>
    </row>
    <row r="19" spans="1:9" ht="105.75" customHeight="1">
      <c r="A19" s="516" t="s">
        <v>1963</v>
      </c>
      <c r="B19" s="515"/>
      <c r="C19" s="18" t="s">
        <v>2010</v>
      </c>
      <c r="D19" s="18" t="s">
        <v>1930</v>
      </c>
      <c r="E19" s="18" t="s">
        <v>1967</v>
      </c>
      <c r="F19" s="19" t="s">
        <v>1969</v>
      </c>
      <c r="G19" s="4"/>
      <c r="H19" s="4"/>
      <c r="I19" s="4"/>
    </row>
    <row r="20" spans="1:9" ht="95.25" customHeight="1">
      <c r="A20" s="516" t="s">
        <v>1964</v>
      </c>
      <c r="B20" s="515"/>
      <c r="C20" s="18" t="s">
        <v>2011</v>
      </c>
      <c r="D20" s="18" t="s">
        <v>1934</v>
      </c>
      <c r="E20" s="18" t="s">
        <v>1968</v>
      </c>
      <c r="F20" s="19" t="s">
        <v>1969</v>
      </c>
      <c r="G20" s="4"/>
      <c r="H20" s="4"/>
      <c r="I20" s="4"/>
    </row>
    <row r="21" spans="1:9" ht="15.75" customHeight="1">
      <c r="A21" s="4"/>
      <c r="B21" s="4"/>
      <c r="C21" s="4"/>
      <c r="D21" s="4"/>
      <c r="E21" s="4"/>
      <c r="F21" s="4"/>
      <c r="G21" s="4"/>
      <c r="H21" s="4"/>
      <c r="I21" s="4"/>
    </row>
    <row r="22" spans="1:9" ht="97.5" customHeight="1">
      <c r="A22" s="510" t="s">
        <v>2028</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2030</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2006</v>
      </c>
      <c r="C2" s="532"/>
      <c r="D2" s="532"/>
      <c r="E2" s="533"/>
      <c r="F2" s="534" t="s">
        <v>2007</v>
      </c>
      <c r="G2" s="535"/>
      <c r="H2" s="536"/>
      <c r="I2" s="528" t="s">
        <v>2008</v>
      </c>
      <c r="J2" s="537"/>
      <c r="K2" s="539" t="s">
        <v>2009</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1972</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1973</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1974</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1975</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1976</v>
      </c>
      <c r="B9" s="144">
        <v>8.8999999999999996E-2</v>
      </c>
      <c r="C9" s="145">
        <v>6.5000000000000002E-2</v>
      </c>
      <c r="D9" s="145">
        <v>3.5999999999999997E-2</v>
      </c>
      <c r="E9" s="146">
        <v>0</v>
      </c>
      <c r="F9" s="147">
        <v>6.0999999999999999E-2</v>
      </c>
      <c r="G9" s="149" t="s">
        <v>1977</v>
      </c>
      <c r="H9" s="148">
        <v>0</v>
      </c>
      <c r="I9" s="144">
        <v>4.4999999999999998E-2</v>
      </c>
      <c r="J9" s="146">
        <v>0</v>
      </c>
      <c r="K9" s="144">
        <v>0.223</v>
      </c>
      <c r="L9" s="149" t="s">
        <v>1977</v>
      </c>
      <c r="M9" s="145">
        <v>0.16200000000000001</v>
      </c>
      <c r="N9" s="145">
        <v>0.13800000000000001</v>
      </c>
      <c r="O9" s="129"/>
    </row>
    <row r="10" spans="1:15">
      <c r="A10" s="176" t="s">
        <v>1978</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1979</v>
      </c>
      <c r="B11" s="144">
        <v>8.5999999999999993E-2</v>
      </c>
      <c r="C11" s="145">
        <v>6.3E-2</v>
      </c>
      <c r="D11" s="145">
        <v>3.5000000000000003E-2</v>
      </c>
      <c r="E11" s="146">
        <v>0</v>
      </c>
      <c r="F11" s="147">
        <v>2.1000000000000001E-2</v>
      </c>
      <c r="G11" s="149" t="s">
        <v>1977</v>
      </c>
      <c r="H11" s="148">
        <v>0</v>
      </c>
      <c r="I11" s="144">
        <v>2.8000000000000001E-2</v>
      </c>
      <c r="J11" s="146">
        <v>0</v>
      </c>
      <c r="K11" s="144">
        <v>0.159</v>
      </c>
      <c r="L11" s="149" t="s">
        <v>1977</v>
      </c>
      <c r="M11" s="145">
        <v>0.13799999999999998</v>
      </c>
      <c r="N11" s="145">
        <v>0.11499999999999999</v>
      </c>
      <c r="O11" s="129"/>
    </row>
    <row r="12" spans="1:15">
      <c r="A12" s="176" t="s">
        <v>1980</v>
      </c>
      <c r="B12" s="144">
        <v>8.5999999999999993E-2</v>
      </c>
      <c r="C12" s="145">
        <v>6.3E-2</v>
      </c>
      <c r="D12" s="145">
        <v>3.5000000000000003E-2</v>
      </c>
      <c r="E12" s="146">
        <v>0</v>
      </c>
      <c r="F12" s="147">
        <v>2.1000000000000001E-2</v>
      </c>
      <c r="G12" s="149" t="s">
        <v>1977</v>
      </c>
      <c r="H12" s="148">
        <v>0</v>
      </c>
      <c r="I12" s="144">
        <v>2.8000000000000001E-2</v>
      </c>
      <c r="J12" s="146">
        <v>0</v>
      </c>
      <c r="K12" s="144">
        <v>0.159</v>
      </c>
      <c r="L12" s="149" t="s">
        <v>1977</v>
      </c>
      <c r="M12" s="145">
        <v>0.13799999999999998</v>
      </c>
      <c r="N12" s="145">
        <v>0.11499999999999999</v>
      </c>
      <c r="O12" s="129"/>
    </row>
    <row r="13" spans="1:15">
      <c r="A13" s="176" t="s">
        <v>1981</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1982</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1983</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1984</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1985</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1986</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1987</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1988</v>
      </c>
      <c r="B20" s="144">
        <v>6.4000000000000001E-2</v>
      </c>
      <c r="C20" s="145">
        <v>4.7E-2</v>
      </c>
      <c r="D20" s="145">
        <v>2.5999999999999999E-2</v>
      </c>
      <c r="E20" s="146">
        <v>0</v>
      </c>
      <c r="F20" s="147">
        <v>1.7000000000000001E-2</v>
      </c>
      <c r="G20" s="149" t="s">
        <v>1977</v>
      </c>
      <c r="H20" s="148">
        <v>0</v>
      </c>
      <c r="I20" s="144">
        <v>1.2999999999999999E-2</v>
      </c>
      <c r="J20" s="146">
        <v>0</v>
      </c>
      <c r="K20" s="144">
        <v>0.10299999999999999</v>
      </c>
      <c r="L20" s="149" t="s">
        <v>1977</v>
      </c>
      <c r="M20" s="145">
        <v>8.5999999999999993E-2</v>
      </c>
      <c r="N20" s="145">
        <v>6.8999999999999992E-2</v>
      </c>
      <c r="O20" s="129"/>
    </row>
    <row r="21" spans="1:15">
      <c r="A21" s="176" t="s">
        <v>1989</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1990</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1991</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1992</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1993</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1994</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1995</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1996</v>
      </c>
      <c r="B28" s="150">
        <v>8.1000000000000003E-2</v>
      </c>
      <c r="C28" s="151">
        <v>5.8999999999999997E-2</v>
      </c>
      <c r="D28" s="151">
        <v>3.3000000000000002E-2</v>
      </c>
      <c r="E28" s="146">
        <v>0</v>
      </c>
      <c r="F28" s="152">
        <v>1.0999999999999999E-2</v>
      </c>
      <c r="G28" s="149" t="s">
        <v>1977</v>
      </c>
      <c r="H28" s="148">
        <v>0</v>
      </c>
      <c r="I28" s="150">
        <v>0.02</v>
      </c>
      <c r="J28" s="146">
        <v>0</v>
      </c>
      <c r="K28" s="144">
        <v>0.129</v>
      </c>
      <c r="L28" s="149" t="s">
        <v>1977</v>
      </c>
      <c r="M28" s="145">
        <v>0.11800000000000001</v>
      </c>
      <c r="N28" s="145">
        <v>9.6000000000000002E-2</v>
      </c>
      <c r="O28" s="129"/>
    </row>
    <row r="29" spans="1:15">
      <c r="A29" s="176" t="s">
        <v>1997</v>
      </c>
      <c r="B29" s="150">
        <v>8.1000000000000003E-2</v>
      </c>
      <c r="C29" s="151">
        <v>5.8999999999999997E-2</v>
      </c>
      <c r="D29" s="151">
        <v>3.3000000000000002E-2</v>
      </c>
      <c r="E29" s="146">
        <v>0</v>
      </c>
      <c r="F29" s="152">
        <v>1.0999999999999999E-2</v>
      </c>
      <c r="G29" s="149" t="s">
        <v>1977</v>
      </c>
      <c r="H29" s="148">
        <v>0</v>
      </c>
      <c r="I29" s="150">
        <v>0.02</v>
      </c>
      <c r="J29" s="146">
        <v>0</v>
      </c>
      <c r="K29" s="144">
        <v>0.129</v>
      </c>
      <c r="L29" s="149" t="s">
        <v>1977</v>
      </c>
      <c r="M29" s="145">
        <v>0.11800000000000001</v>
      </c>
      <c r="N29" s="145">
        <v>9.6000000000000002E-2</v>
      </c>
      <c r="O29" s="129"/>
    </row>
    <row r="30" spans="1:15">
      <c r="A30" s="176" t="s">
        <v>1998</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1999</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2000</v>
      </c>
      <c r="B32" s="160">
        <v>6.1000000000000006E-2</v>
      </c>
      <c r="C32" s="161">
        <v>4.4000000000000004E-2</v>
      </c>
      <c r="D32" s="161">
        <v>2.5000000000000001E-2</v>
      </c>
      <c r="E32" s="162">
        <v>0</v>
      </c>
      <c r="F32" s="163">
        <v>1.7000000000000001E-2</v>
      </c>
      <c r="G32" s="164" t="s">
        <v>1977</v>
      </c>
      <c r="H32" s="165">
        <v>0</v>
      </c>
      <c r="I32" s="160">
        <v>1.0999999999999999E-2</v>
      </c>
      <c r="J32" s="162">
        <v>0</v>
      </c>
      <c r="K32" s="166">
        <v>0.10100000000000001</v>
      </c>
      <c r="L32" s="164" t="s">
        <v>1977</v>
      </c>
      <c r="M32" s="167">
        <v>8.4000000000000005E-2</v>
      </c>
      <c r="N32" s="167">
        <v>6.7000000000000004E-2</v>
      </c>
      <c r="O32" s="129"/>
    </row>
    <row r="33" spans="1:15">
      <c r="A33" s="176" t="s">
        <v>2001</v>
      </c>
      <c r="B33" s="150">
        <v>6.8000000000000005E-2</v>
      </c>
      <c r="C33" s="151">
        <v>0.05</v>
      </c>
      <c r="D33" s="151">
        <v>2.8000000000000001E-2</v>
      </c>
      <c r="E33" s="146">
        <v>0</v>
      </c>
      <c r="F33" s="152">
        <v>2.5999999999999999E-2</v>
      </c>
      <c r="G33" s="149" t="s">
        <v>1977</v>
      </c>
      <c r="H33" s="148">
        <v>0</v>
      </c>
      <c r="I33" s="150">
        <v>1.7999999999999999E-2</v>
      </c>
      <c r="J33" s="146">
        <v>0</v>
      </c>
      <c r="K33" s="144">
        <v>0.125</v>
      </c>
      <c r="L33" s="149" t="s">
        <v>1977</v>
      </c>
      <c r="M33" s="145">
        <v>9.9000000000000005E-2</v>
      </c>
      <c r="N33" s="145">
        <v>8.1000000000000003E-2</v>
      </c>
      <c r="O33" s="129"/>
    </row>
    <row r="34" spans="1:15">
      <c r="A34" s="176" t="s">
        <v>2002</v>
      </c>
      <c r="B34" s="150">
        <v>6.8000000000000005E-2</v>
      </c>
      <c r="C34" s="151">
        <v>0.05</v>
      </c>
      <c r="D34" s="151">
        <v>2.8000000000000001E-2</v>
      </c>
      <c r="E34" s="146">
        <v>0</v>
      </c>
      <c r="F34" s="152">
        <v>2.5999999999999999E-2</v>
      </c>
      <c r="G34" s="149" t="s">
        <v>1977</v>
      </c>
      <c r="H34" s="148">
        <v>0</v>
      </c>
      <c r="I34" s="150">
        <v>1.7999999999999999E-2</v>
      </c>
      <c r="J34" s="146">
        <v>0</v>
      </c>
      <c r="K34" s="144">
        <v>0.125</v>
      </c>
      <c r="L34" s="149" t="s">
        <v>1977</v>
      </c>
      <c r="M34" s="145">
        <v>9.9000000000000005E-2</v>
      </c>
      <c r="N34" s="145">
        <v>8.1000000000000003E-2</v>
      </c>
      <c r="O34" s="129"/>
    </row>
    <row r="35" spans="1:15">
      <c r="A35" s="176" t="s">
        <v>2003</v>
      </c>
      <c r="B35" s="150">
        <v>6.7000000000000004E-2</v>
      </c>
      <c r="C35" s="151">
        <v>4.9000000000000002E-2</v>
      </c>
      <c r="D35" s="151">
        <v>2.7E-2</v>
      </c>
      <c r="E35" s="146">
        <v>0</v>
      </c>
      <c r="F35" s="152">
        <v>1.7999999999999999E-2</v>
      </c>
      <c r="G35" s="149" t="s">
        <v>1977</v>
      </c>
      <c r="H35" s="148">
        <v>0</v>
      </c>
      <c r="I35" s="150">
        <v>1.2999999999999999E-2</v>
      </c>
      <c r="J35" s="146">
        <v>0</v>
      </c>
      <c r="K35" s="144">
        <v>0.107</v>
      </c>
      <c r="L35" s="149" t="s">
        <v>1977</v>
      </c>
      <c r="M35" s="145">
        <v>8.8999999999999996E-2</v>
      </c>
      <c r="N35" s="145">
        <v>7.0999999999999994E-2</v>
      </c>
      <c r="O35" s="129"/>
    </row>
    <row r="36" spans="1:15">
      <c r="A36" s="176" t="s">
        <v>2004</v>
      </c>
      <c r="B36" s="150">
        <v>6.5000000000000002E-2</v>
      </c>
      <c r="C36" s="151">
        <v>4.7E-2</v>
      </c>
      <c r="D36" s="151">
        <v>2.6000000000000002E-2</v>
      </c>
      <c r="E36" s="146">
        <v>0</v>
      </c>
      <c r="F36" s="152">
        <v>1.7999999999999999E-2</v>
      </c>
      <c r="G36" s="149" t="s">
        <v>1977</v>
      </c>
      <c r="H36" s="148">
        <v>0</v>
      </c>
      <c r="I36" s="150">
        <v>1.2999999999999999E-2</v>
      </c>
      <c r="J36" s="146">
        <v>0</v>
      </c>
      <c r="K36" s="144">
        <v>0.105</v>
      </c>
      <c r="L36" s="149" t="s">
        <v>1977</v>
      </c>
      <c r="M36" s="145">
        <v>8.6999999999999994E-2</v>
      </c>
      <c r="N36" s="145">
        <v>6.8999999999999992E-2</v>
      </c>
      <c r="O36" s="129"/>
    </row>
    <row r="37" spans="1:15" ht="14.25" thickBot="1">
      <c r="A37" s="179" t="s">
        <v>2005</v>
      </c>
      <c r="B37" s="168">
        <v>6.4000000000000001E-2</v>
      </c>
      <c r="C37" s="169">
        <v>4.7E-2</v>
      </c>
      <c r="D37" s="169">
        <v>2.6000000000000002E-2</v>
      </c>
      <c r="E37" s="170">
        <v>0</v>
      </c>
      <c r="F37" s="171">
        <v>1.7999999999999999E-2</v>
      </c>
      <c r="G37" s="172" t="s">
        <v>1977</v>
      </c>
      <c r="H37" s="173">
        <v>0</v>
      </c>
      <c r="I37" s="168">
        <v>1.2999999999999999E-2</v>
      </c>
      <c r="J37" s="170">
        <v>0</v>
      </c>
      <c r="K37" s="174">
        <v>0.104</v>
      </c>
      <c r="L37" s="172" t="s">
        <v>1977</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奈良市役所</cp:lastModifiedBy>
  <cp:lastPrinted>2024-03-18T08:05:57Z</cp:lastPrinted>
  <dcterms:created xsi:type="dcterms:W3CDTF">2015-06-05T18:19:34Z</dcterms:created>
  <dcterms:modified xsi:type="dcterms:W3CDTF">2024-03-27T11:42:04Z</dcterms:modified>
</cp:coreProperties>
</file>